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4. jednání - listopad 1\"/>
    </mc:Choice>
  </mc:AlternateContent>
  <xr:revisionPtr revIDLastSave="0" documentId="13_ncr:1_{CA323B9B-34BC-460A-9C8D-17CCFEF9BD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lovečerní hraný debut" sheetId="2" r:id="rId1"/>
    <sheet name="HB" sheetId="4" r:id="rId2"/>
    <sheet name="JarK" sheetId="5" r:id="rId3"/>
    <sheet name="JK" sheetId="6" r:id="rId4"/>
    <sheet name="OZ" sheetId="7" r:id="rId5"/>
    <sheet name="TCD" sheetId="3" r:id="rId6"/>
  </sheets>
  <definedNames>
    <definedName name="_xlnm.Print_Area" localSheetId="0">'celovečerní hraný debut'!$A$1:$AC$30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4" l="1"/>
  <c r="E24" i="7"/>
  <c r="D24" i="7"/>
  <c r="S23" i="7"/>
  <c r="S22" i="7"/>
  <c r="S21" i="7"/>
  <c r="S20" i="7"/>
  <c r="S19" i="7"/>
  <c r="S18" i="7"/>
  <c r="S17" i="7"/>
  <c r="S16" i="7"/>
  <c r="S15" i="7"/>
  <c r="E24" i="6"/>
  <c r="D24" i="6"/>
  <c r="S23" i="6"/>
  <c r="S22" i="6"/>
  <c r="S21" i="6"/>
  <c r="S20" i="6"/>
  <c r="S19" i="6"/>
  <c r="S18" i="6"/>
  <c r="S17" i="6"/>
  <c r="S16" i="6"/>
  <c r="S15" i="6"/>
  <c r="E24" i="5"/>
  <c r="D24" i="5"/>
  <c r="S23" i="5"/>
  <c r="S22" i="5"/>
  <c r="S21" i="5"/>
  <c r="S20" i="5"/>
  <c r="S19" i="5"/>
  <c r="S18" i="5"/>
  <c r="S17" i="5"/>
  <c r="S16" i="5"/>
  <c r="S15" i="5"/>
  <c r="E24" i="4"/>
  <c r="D24" i="4"/>
  <c r="S23" i="4"/>
  <c r="S22" i="4"/>
  <c r="S21" i="4"/>
  <c r="S20" i="4"/>
  <c r="S19" i="4"/>
  <c r="S18" i="4"/>
  <c r="S17" i="4"/>
  <c r="S16" i="4"/>
  <c r="E24" i="3"/>
  <c r="D24" i="3"/>
  <c r="S23" i="3"/>
  <c r="S22" i="3"/>
  <c r="S21" i="3"/>
  <c r="S20" i="3"/>
  <c r="S19" i="3"/>
  <c r="S18" i="3"/>
  <c r="S17" i="3"/>
  <c r="S16" i="3"/>
  <c r="S15" i="3"/>
  <c r="E24" i="2" l="1"/>
  <c r="D24" i="2"/>
  <c r="T24" i="2" l="1"/>
  <c r="T25" i="2" s="1"/>
</calcChain>
</file>

<file path=xl/sharedStrings.xml><?xml version="1.0" encoding="utf-8"?>
<sst xmlns="http://schemas.openxmlformats.org/spreadsheetml/2006/main" count="785" uniqueCount="102">
  <si>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</si>
  <si>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</si>
  <si>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</si>
  <si>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</si>
  <si>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</si>
  <si>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</si>
  <si>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</si>
  <si>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</si>
  <si>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</si>
  <si>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</si>
  <si>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</si>
  <si>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</si>
  <si>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</si>
  <si>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</si>
  <si>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</si>
  <si>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</si>
  <si>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</si>
  <si>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</si>
  <si>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</si>
  <si>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</si>
  <si>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</si>
  <si>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</si>
  <si>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</si>
  <si>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</si>
  <si>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</si>
  <si>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</si>
  <si>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</si>
  <si>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</si>
  <si>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</si>
  <si>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</si>
  <si>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</si>
  <si>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</si>
  <si>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</si>
  <si>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</si>
  <si>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</si>
  <si>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</si>
  <si>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</si>
  <si>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t>2. posílení české kinematografie v mezinárodní konkurenci</t>
  </si>
  <si>
    <t>Výroba celovečerního hraného debutu</t>
  </si>
  <si>
    <t>3. podpora nastupující filmařské generace</t>
  </si>
  <si>
    <t>Podpora je určena pro první celovečerní hraná česká kinematografická díla (ve smyslu § 2 odst. 1 písm. f) zákona o audiovizi) režiséra (bez ohledu na jeho věk)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</si>
  <si>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10 000 000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</si>
  <si>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2019-2-6-16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</si>
  <si>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</si>
  <si>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12. 7. 2019 - 12. 8. 2019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</si>
  <si>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</si>
  <si>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Česálková, Lucie</t>
  </si>
  <si>
    <t>ano</t>
  </si>
  <si>
    <t>Foll, Jan</t>
  </si>
  <si>
    <t>Krasnohorský, Juraj</t>
  </si>
  <si>
    <t>Prokopová, Alena</t>
  </si>
  <si>
    <t>ne</t>
  </si>
  <si>
    <t>Cielová, Hana</t>
  </si>
  <si>
    <t>Konečný, Lubomír</t>
  </si>
  <si>
    <t>x</t>
  </si>
  <si>
    <t>Schmarc, Vít</t>
  </si>
  <si>
    <t>Voráč, Jiří</t>
  </si>
  <si>
    <t>Vála, Luboš</t>
  </si>
  <si>
    <t>Gregor, Lukáš</t>
  </si>
  <si>
    <t>Schwarcz, Viktor</t>
  </si>
  <si>
    <t>Krejčí, Tereza</t>
  </si>
  <si>
    <t>Borovan, Pavel</t>
  </si>
  <si>
    <t>Skupa, Lukáš</t>
  </si>
  <si>
    <t>Lukeš, Jan</t>
  </si>
  <si>
    <t>Tuček, Daniel</t>
  </si>
  <si>
    <t>Szczepanik, Petr</t>
  </si>
  <si>
    <t>Rozvaldová, Jana</t>
  </si>
  <si>
    <t>Uhrík, Štefan</t>
  </si>
  <si>
    <t>Vandas, Martin</t>
  </si>
  <si>
    <t>Tělo</t>
  </si>
  <si>
    <t>Úpal</t>
  </si>
  <si>
    <t>Manželé Stodolovi</t>
  </si>
  <si>
    <t>Okupace</t>
  </si>
  <si>
    <t>Věčný klid</t>
  </si>
  <si>
    <t>Záhadná Martina</t>
  </si>
  <si>
    <t>Somewhere over the chamtrails</t>
  </si>
  <si>
    <t>Obrazy lásky</t>
  </si>
  <si>
    <t>Zešílet</t>
  </si>
  <si>
    <t>Cineart TV Prague s.r.o.</t>
  </si>
  <si>
    <t>Bionaut s.r.o.</t>
  </si>
  <si>
    <t>nutprodukce s.r.o.</t>
  </si>
  <si>
    <t>Unit and Sofa Praha s.r.o.</t>
  </si>
  <si>
    <t>Xova Film s.r.o.</t>
  </si>
  <si>
    <t>COMPANY F s.r.o.</t>
  </si>
  <si>
    <t>Bratři s.r.o.</t>
  </si>
  <si>
    <t>endorfilm s.r.o.</t>
  </si>
  <si>
    <t>D1film s.r.o.</t>
  </si>
  <si>
    <t xml:space="preserve">Projekty této výzvy budou na základě usnesení Rady č. 248/2019 hrazeny ze státní dotace 2019.             </t>
  </si>
  <si>
    <t>3208/2019</t>
  </si>
  <si>
    <t xml:space="preserve">3241/2019 </t>
  </si>
  <si>
    <t>3243/2019</t>
  </si>
  <si>
    <t>3244/2019</t>
  </si>
  <si>
    <t>3246/2019</t>
  </si>
  <si>
    <t>3247/2019</t>
  </si>
  <si>
    <t>3248/2019</t>
  </si>
  <si>
    <t>3252/2019</t>
  </si>
  <si>
    <t>3253/2019</t>
  </si>
  <si>
    <t>investiční dotace</t>
  </si>
  <si>
    <t>90%</t>
  </si>
  <si>
    <t>75%</t>
  </si>
  <si>
    <t>65%</t>
  </si>
  <si>
    <t>ano - 30%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</si>
</sst>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2" fillId="2" borderId="3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5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7.140625" style="3" customWidth="1"/>
    <col min="9" max="9" width="5.7109375" style="2" customWidth="1"/>
    <col min="10" max="10" width="17.4257812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38</v>
      </c>
    </row>
    <row r="2" spans="1:93" x14ac:dyDescent="0.25">
      <c r="A2" s="32" t="s">
        <v>42</v>
      </c>
      <c r="B2" s="30"/>
      <c r="C2" s="30"/>
      <c r="D2" s="32" t="s">
        <v>25</v>
      </c>
      <c r="E2" s="30"/>
      <c r="F2" s="30"/>
      <c r="G2" s="31"/>
      <c r="H2" s="31"/>
      <c r="I2" s="30"/>
      <c r="J2" s="30"/>
      <c r="K2" s="30"/>
    </row>
    <row r="3" spans="1:93" x14ac:dyDescent="0.25">
      <c r="A3" s="32" t="s">
        <v>43</v>
      </c>
      <c r="B3" s="30"/>
      <c r="C3" s="30"/>
      <c r="D3" s="30" t="s">
        <v>36</v>
      </c>
      <c r="E3" s="30"/>
      <c r="F3" s="30"/>
      <c r="G3" s="31"/>
      <c r="H3" s="31"/>
      <c r="I3" s="30"/>
      <c r="J3" s="30"/>
      <c r="K3" s="30"/>
    </row>
    <row r="4" spans="1:93" x14ac:dyDescent="0.25">
      <c r="A4" s="32" t="s">
        <v>44</v>
      </c>
      <c r="B4" s="30"/>
      <c r="C4" s="30"/>
      <c r="D4" s="30" t="s">
        <v>37</v>
      </c>
      <c r="E4" s="30"/>
      <c r="F4" s="30"/>
      <c r="G4" s="31"/>
      <c r="H4" s="31"/>
      <c r="I4" s="30"/>
      <c r="J4" s="30"/>
      <c r="K4" s="30"/>
    </row>
    <row r="5" spans="1:93" x14ac:dyDescent="0.25">
      <c r="A5" s="32" t="s">
        <v>41</v>
      </c>
      <c r="B5" s="30"/>
      <c r="C5" s="30"/>
      <c r="D5" s="30" t="s">
        <v>39</v>
      </c>
      <c r="E5" s="30"/>
      <c r="F5" s="30"/>
      <c r="G5" s="31"/>
      <c r="H5" s="31"/>
      <c r="I5" s="30"/>
      <c r="J5" s="30"/>
      <c r="K5" s="30"/>
    </row>
    <row r="6" spans="1:93" x14ac:dyDescent="0.25">
      <c r="A6" s="45" t="s">
        <v>45</v>
      </c>
      <c r="B6" s="30"/>
      <c r="C6" s="30"/>
      <c r="D6" s="30"/>
      <c r="E6" s="30"/>
      <c r="F6" s="30"/>
      <c r="G6" s="31"/>
      <c r="H6" s="31"/>
      <c r="I6" s="30"/>
      <c r="J6" s="30"/>
      <c r="K6" s="30"/>
    </row>
    <row r="7" spans="1:93" x14ac:dyDescent="0.25">
      <c r="A7" s="32" t="s">
        <v>24</v>
      </c>
      <c r="B7" s="30"/>
      <c r="C7" s="30"/>
      <c r="D7" s="32" t="s">
        <v>26</v>
      </c>
      <c r="E7" s="30"/>
      <c r="F7" s="30"/>
      <c r="G7" s="31"/>
      <c r="H7" s="31"/>
      <c r="I7" s="30"/>
      <c r="J7" s="30"/>
      <c r="K7" s="30"/>
    </row>
    <row r="8" spans="1:93" ht="39" customHeight="1" x14ac:dyDescent="0.25">
      <c r="A8" s="30"/>
      <c r="B8" s="30"/>
      <c r="C8" s="30"/>
      <c r="D8" s="28" t="s">
        <v>40</v>
      </c>
      <c r="E8" s="28"/>
      <c r="F8" s="28"/>
      <c r="G8" s="28"/>
      <c r="H8" s="28"/>
      <c r="I8" s="28"/>
      <c r="J8" s="28"/>
      <c r="K8" s="28"/>
    </row>
    <row r="9" spans="1:93" ht="12.6" customHeight="1" x14ac:dyDescent="0.25">
      <c r="A9" s="30"/>
      <c r="B9" s="30"/>
      <c r="C9" s="30"/>
      <c r="D9" s="46"/>
      <c r="E9" s="46"/>
      <c r="F9" s="46"/>
      <c r="G9" s="46"/>
      <c r="H9" s="46"/>
      <c r="I9" s="46"/>
      <c r="J9" s="46"/>
      <c r="K9" s="46"/>
    </row>
    <row r="10" spans="1:93" ht="12.6" customHeight="1" x14ac:dyDescent="0.25">
      <c r="A10" s="30"/>
      <c r="B10" s="30"/>
      <c r="C10" s="30"/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93" ht="12.6" customHeight="1" x14ac:dyDescent="0.25">
      <c r="A11" s="4"/>
    </row>
    <row r="12" spans="1:93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  <c r="T12" s="22" t="s">
        <v>5</v>
      </c>
      <c r="U12" s="22" t="s">
        <v>6</v>
      </c>
      <c r="V12" s="22" t="s">
        <v>7</v>
      </c>
      <c r="W12" s="22" t="s">
        <v>8</v>
      </c>
      <c r="X12" s="22" t="s">
        <v>18</v>
      </c>
      <c r="Y12" s="22" t="s">
        <v>17</v>
      </c>
      <c r="Z12" s="22" t="s">
        <v>9</v>
      </c>
      <c r="AA12" s="22" t="s">
        <v>10</v>
      </c>
      <c r="AB12" s="22" t="s">
        <v>11</v>
      </c>
      <c r="AC12" s="22" t="s">
        <v>12</v>
      </c>
    </row>
    <row r="13" spans="1:93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93" ht="28.9" customHeight="1" x14ac:dyDescent="0.2">
      <c r="A14" s="24"/>
      <c r="B14" s="24"/>
      <c r="C14" s="24"/>
      <c r="D14" s="24"/>
      <c r="E14" s="27"/>
      <c r="F14" s="5" t="s">
        <v>27</v>
      </c>
      <c r="G14" s="6" t="s">
        <v>28</v>
      </c>
      <c r="H14" s="6" t="s">
        <v>27</v>
      </c>
      <c r="I14" s="6" t="s">
        <v>28</v>
      </c>
      <c r="J14" s="6" t="s">
        <v>27</v>
      </c>
      <c r="K14" s="6" t="s">
        <v>28</v>
      </c>
      <c r="L14" s="34" t="s">
        <v>29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6"/>
      <c r="T14" s="6"/>
      <c r="U14" s="6"/>
      <c r="V14" s="7"/>
      <c r="W14" s="7"/>
      <c r="X14" s="7"/>
      <c r="Y14" s="7"/>
      <c r="Z14" s="7"/>
      <c r="AA14" s="7"/>
      <c r="AB14" s="21"/>
      <c r="AC14" s="52"/>
    </row>
    <row r="15" spans="1:93" s="8" customFormat="1" ht="12.75" customHeight="1" x14ac:dyDescent="0.2">
      <c r="A15" s="9" t="s">
        <v>96</v>
      </c>
      <c r="B15" s="10" t="s">
        <v>86</v>
      </c>
      <c r="C15" s="10" t="s">
        <v>77</v>
      </c>
      <c r="D15" s="11">
        <v>8450000</v>
      </c>
      <c r="E15" s="11">
        <v>3500000</v>
      </c>
      <c r="F15" s="16" t="s">
        <v>67</v>
      </c>
      <c r="G15" s="15" t="s">
        <v>47</v>
      </c>
      <c r="H15" s="15" t="s">
        <v>54</v>
      </c>
      <c r="I15" s="15" t="s">
        <v>54</v>
      </c>
      <c r="J15" s="15" t="s">
        <v>68</v>
      </c>
      <c r="K15" s="15" t="s">
        <v>54</v>
      </c>
      <c r="L15" s="12">
        <v>35.6</v>
      </c>
      <c r="M15" s="12">
        <v>12.6</v>
      </c>
      <c r="N15" s="12">
        <v>12.6</v>
      </c>
      <c r="O15" s="12">
        <v>4.2</v>
      </c>
      <c r="P15" s="12">
        <v>8</v>
      </c>
      <c r="Q15" s="12">
        <v>8.6</v>
      </c>
      <c r="R15" s="12">
        <v>3.4</v>
      </c>
      <c r="S15" s="12">
        <v>85</v>
      </c>
      <c r="T15" s="38">
        <v>2800000</v>
      </c>
      <c r="U15" s="14" t="s">
        <v>97</v>
      </c>
      <c r="V15" s="47" t="s">
        <v>47</v>
      </c>
      <c r="W15" s="47" t="s">
        <v>47</v>
      </c>
      <c r="X15" s="48" t="s">
        <v>47</v>
      </c>
      <c r="Y15" s="49" t="s">
        <v>101</v>
      </c>
      <c r="Z15" s="41">
        <v>0.89</v>
      </c>
      <c r="AA15" s="49" t="s">
        <v>98</v>
      </c>
      <c r="AB15" s="50">
        <v>44227</v>
      </c>
      <c r="AC15" s="50">
        <v>44227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9" t="s">
        <v>92</v>
      </c>
      <c r="B16" s="10" t="s">
        <v>82</v>
      </c>
      <c r="C16" s="10" t="s">
        <v>73</v>
      </c>
      <c r="D16" s="11">
        <v>13060000</v>
      </c>
      <c r="E16" s="11">
        <v>6000000</v>
      </c>
      <c r="F16" s="16" t="s">
        <v>54</v>
      </c>
      <c r="G16" s="15" t="s">
        <v>54</v>
      </c>
      <c r="H16" s="15" t="s">
        <v>50</v>
      </c>
      <c r="I16" s="15" t="s">
        <v>47</v>
      </c>
      <c r="J16" s="15" t="s">
        <v>60</v>
      </c>
      <c r="K16" s="15" t="s">
        <v>54</v>
      </c>
      <c r="L16" s="12">
        <v>35.4</v>
      </c>
      <c r="M16" s="12">
        <v>11.4</v>
      </c>
      <c r="N16" s="12">
        <v>12.4</v>
      </c>
      <c r="O16" s="12">
        <v>4.4000000000000004</v>
      </c>
      <c r="P16" s="12">
        <v>7.8</v>
      </c>
      <c r="Q16" s="12">
        <v>8.8000000000000007</v>
      </c>
      <c r="R16" s="12">
        <v>3.6</v>
      </c>
      <c r="S16" s="12">
        <v>83.8</v>
      </c>
      <c r="T16" s="38">
        <v>5200000</v>
      </c>
      <c r="U16" s="40" t="s">
        <v>97</v>
      </c>
      <c r="V16" s="47" t="s">
        <v>47</v>
      </c>
      <c r="W16" s="47" t="s">
        <v>47</v>
      </c>
      <c r="X16" s="48" t="s">
        <v>51</v>
      </c>
      <c r="Y16" s="49" t="s">
        <v>51</v>
      </c>
      <c r="Z16" s="41">
        <v>0.61</v>
      </c>
      <c r="AA16" s="49" t="s">
        <v>99</v>
      </c>
      <c r="AB16" s="50">
        <v>44377</v>
      </c>
      <c r="AC16" s="50">
        <v>44377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9" t="s">
        <v>91</v>
      </c>
      <c r="B17" s="10" t="s">
        <v>81</v>
      </c>
      <c r="C17" s="10" t="s">
        <v>72</v>
      </c>
      <c r="D17" s="11">
        <v>5380500</v>
      </c>
      <c r="E17" s="11">
        <v>2000000</v>
      </c>
      <c r="F17" s="16" t="s">
        <v>58</v>
      </c>
      <c r="G17" s="15" t="s">
        <v>47</v>
      </c>
      <c r="H17" s="15" t="s">
        <v>54</v>
      </c>
      <c r="I17" s="15" t="s">
        <v>54</v>
      </c>
      <c r="J17" s="15" t="s">
        <v>59</v>
      </c>
      <c r="K17" s="15" t="s">
        <v>47</v>
      </c>
      <c r="L17" s="12">
        <v>34.6</v>
      </c>
      <c r="M17" s="12">
        <v>11.2</v>
      </c>
      <c r="N17" s="12">
        <v>12.4</v>
      </c>
      <c r="O17" s="12">
        <v>4.5999999999999996</v>
      </c>
      <c r="P17" s="12">
        <v>8.6</v>
      </c>
      <c r="Q17" s="12">
        <v>8.6</v>
      </c>
      <c r="R17" s="12">
        <v>3</v>
      </c>
      <c r="S17" s="12">
        <v>83</v>
      </c>
      <c r="T17" s="38">
        <v>2000000</v>
      </c>
      <c r="U17" s="40" t="s">
        <v>97</v>
      </c>
      <c r="V17" s="47" t="s">
        <v>47</v>
      </c>
      <c r="W17" s="47" t="s">
        <v>47</v>
      </c>
      <c r="X17" s="48" t="s">
        <v>51</v>
      </c>
      <c r="Y17" s="49" t="s">
        <v>51</v>
      </c>
      <c r="Z17" s="41">
        <v>0.37</v>
      </c>
      <c r="AA17" s="49" t="s">
        <v>100</v>
      </c>
      <c r="AB17" s="50">
        <v>44196</v>
      </c>
      <c r="AC17" s="50">
        <v>44196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9" t="s">
        <v>88</v>
      </c>
      <c r="B18" s="10" t="s">
        <v>78</v>
      </c>
      <c r="C18" s="10" t="s">
        <v>69</v>
      </c>
      <c r="D18" s="11">
        <v>17646400</v>
      </c>
      <c r="E18" s="11">
        <v>6000000</v>
      </c>
      <c r="F18" s="16" t="s">
        <v>46</v>
      </c>
      <c r="G18" s="15" t="s">
        <v>47</v>
      </c>
      <c r="H18" s="15" t="s">
        <v>48</v>
      </c>
      <c r="I18" s="15" t="s">
        <v>47</v>
      </c>
      <c r="J18" s="15" t="s">
        <v>49</v>
      </c>
      <c r="K18" s="15" t="s">
        <v>47</v>
      </c>
      <c r="L18" s="12">
        <v>29</v>
      </c>
      <c r="M18" s="12">
        <v>11.8</v>
      </c>
      <c r="N18" s="12">
        <v>11.8</v>
      </c>
      <c r="O18" s="12">
        <v>3.8</v>
      </c>
      <c r="P18" s="12">
        <v>7.8</v>
      </c>
      <c r="Q18" s="12">
        <v>8.1999999999999993</v>
      </c>
      <c r="R18" s="12">
        <v>5</v>
      </c>
      <c r="S18" s="12">
        <v>77.400000000000006</v>
      </c>
      <c r="T18" s="13"/>
      <c r="U18" s="14"/>
      <c r="V18" s="47" t="s">
        <v>47</v>
      </c>
      <c r="W18" s="49"/>
      <c r="X18" s="48" t="s">
        <v>51</v>
      </c>
      <c r="Y18" s="49"/>
      <c r="Z18" s="41">
        <v>0.71</v>
      </c>
      <c r="AA18" s="49"/>
      <c r="AB18" s="50">
        <v>44316</v>
      </c>
      <c r="AC18" s="51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9" t="s">
        <v>90</v>
      </c>
      <c r="B19" s="10" t="s">
        <v>80</v>
      </c>
      <c r="C19" s="10" t="s">
        <v>71</v>
      </c>
      <c r="D19" s="11">
        <v>15757300</v>
      </c>
      <c r="E19" s="11">
        <v>5500000</v>
      </c>
      <c r="F19" s="16" t="s">
        <v>55</v>
      </c>
      <c r="G19" s="15" t="s">
        <v>54</v>
      </c>
      <c r="H19" s="15" t="s">
        <v>56</v>
      </c>
      <c r="I19" s="15" t="s">
        <v>51</v>
      </c>
      <c r="J19" s="15" t="s">
        <v>57</v>
      </c>
      <c r="K19" s="15" t="s">
        <v>47</v>
      </c>
      <c r="L19" s="12">
        <v>29.4</v>
      </c>
      <c r="M19" s="12">
        <v>12.2</v>
      </c>
      <c r="N19" s="12">
        <v>11.4</v>
      </c>
      <c r="O19" s="12">
        <v>4.2</v>
      </c>
      <c r="P19" s="12">
        <v>7.6</v>
      </c>
      <c r="Q19" s="12">
        <v>7.4</v>
      </c>
      <c r="R19" s="12">
        <v>5</v>
      </c>
      <c r="S19" s="12">
        <v>77.2</v>
      </c>
      <c r="T19" s="13"/>
      <c r="U19" s="14"/>
      <c r="V19" s="47" t="s">
        <v>47</v>
      </c>
      <c r="W19" s="49"/>
      <c r="X19" s="48" t="s">
        <v>51</v>
      </c>
      <c r="Y19" s="49"/>
      <c r="Z19" s="41">
        <v>0.72</v>
      </c>
      <c r="AA19" s="49"/>
      <c r="AB19" s="50">
        <v>44256</v>
      </c>
      <c r="AC19" s="51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">
      <c r="A20" s="9" t="s">
        <v>89</v>
      </c>
      <c r="B20" s="10" t="s">
        <v>79</v>
      </c>
      <c r="C20" s="10" t="s">
        <v>70</v>
      </c>
      <c r="D20" s="11">
        <v>16409436</v>
      </c>
      <c r="E20" s="11">
        <v>5000000</v>
      </c>
      <c r="F20" s="16" t="s">
        <v>50</v>
      </c>
      <c r="G20" s="15" t="s">
        <v>51</v>
      </c>
      <c r="H20" s="15" t="s">
        <v>52</v>
      </c>
      <c r="I20" s="15" t="s">
        <v>47</v>
      </c>
      <c r="J20" s="15" t="s">
        <v>53</v>
      </c>
      <c r="K20" s="15" t="s">
        <v>54</v>
      </c>
      <c r="L20" s="12">
        <v>25.4</v>
      </c>
      <c r="M20" s="12">
        <v>11.6</v>
      </c>
      <c r="N20" s="12">
        <v>10.4</v>
      </c>
      <c r="O20" s="12">
        <v>4.8</v>
      </c>
      <c r="P20" s="12">
        <v>9</v>
      </c>
      <c r="Q20" s="12">
        <v>8.4</v>
      </c>
      <c r="R20" s="12">
        <v>4.4000000000000004</v>
      </c>
      <c r="S20" s="12">
        <v>74</v>
      </c>
      <c r="T20" s="13"/>
      <c r="U20" s="14"/>
      <c r="V20" s="47" t="s">
        <v>47</v>
      </c>
      <c r="W20" s="49"/>
      <c r="X20" s="48" t="s">
        <v>47</v>
      </c>
      <c r="Y20" s="49"/>
      <c r="Z20" s="41">
        <v>0.82</v>
      </c>
      <c r="AA20" s="49"/>
      <c r="AB20" s="50">
        <v>44286</v>
      </c>
      <c r="AC20" s="51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9" t="s">
        <v>95</v>
      </c>
      <c r="B21" s="10" t="s">
        <v>85</v>
      </c>
      <c r="C21" s="10" t="s">
        <v>76</v>
      </c>
      <c r="D21" s="11">
        <v>11996837</v>
      </c>
      <c r="E21" s="11">
        <v>5000000</v>
      </c>
      <c r="F21" s="16" t="s">
        <v>65</v>
      </c>
      <c r="G21" s="15" t="s">
        <v>47</v>
      </c>
      <c r="H21" s="15" t="s">
        <v>58</v>
      </c>
      <c r="I21" s="15" t="s">
        <v>47</v>
      </c>
      <c r="J21" s="15" t="s">
        <v>66</v>
      </c>
      <c r="K21" s="15" t="s">
        <v>47</v>
      </c>
      <c r="L21" s="12">
        <v>28.4</v>
      </c>
      <c r="M21" s="12">
        <v>11.6</v>
      </c>
      <c r="N21" s="12">
        <v>10.8</v>
      </c>
      <c r="O21" s="12">
        <v>4</v>
      </c>
      <c r="P21" s="12">
        <v>8.1999999999999993</v>
      </c>
      <c r="Q21" s="12">
        <v>7.8</v>
      </c>
      <c r="R21" s="12">
        <v>2.4</v>
      </c>
      <c r="S21" s="12">
        <v>73.2</v>
      </c>
      <c r="T21" s="13"/>
      <c r="U21" s="14"/>
      <c r="V21" s="47" t="s">
        <v>47</v>
      </c>
      <c r="W21" s="49"/>
      <c r="X21" s="48" t="s">
        <v>51</v>
      </c>
      <c r="Y21" s="49"/>
      <c r="Z21" s="41">
        <v>0.86460000000000004</v>
      </c>
      <c r="AA21" s="49"/>
      <c r="AB21" s="50">
        <v>44377</v>
      </c>
      <c r="AC21" s="51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9" t="s">
        <v>94</v>
      </c>
      <c r="B22" s="10" t="s">
        <v>84</v>
      </c>
      <c r="C22" s="10" t="s">
        <v>75</v>
      </c>
      <c r="D22" s="11">
        <v>11831270</v>
      </c>
      <c r="E22" s="11">
        <v>5000000</v>
      </c>
      <c r="F22" s="16" t="s">
        <v>62</v>
      </c>
      <c r="G22" s="15" t="s">
        <v>47</v>
      </c>
      <c r="H22" s="15" t="s">
        <v>63</v>
      </c>
      <c r="I22" s="15" t="s">
        <v>47</v>
      </c>
      <c r="J22" s="15" t="s">
        <v>64</v>
      </c>
      <c r="K22" s="15" t="s">
        <v>47</v>
      </c>
      <c r="L22" s="12">
        <v>24.6</v>
      </c>
      <c r="M22" s="12">
        <v>10.8</v>
      </c>
      <c r="N22" s="12">
        <v>9.6</v>
      </c>
      <c r="O22" s="12">
        <v>3.8</v>
      </c>
      <c r="P22" s="12">
        <v>7.6</v>
      </c>
      <c r="Q22" s="12">
        <v>6.6</v>
      </c>
      <c r="R22" s="12">
        <v>3</v>
      </c>
      <c r="S22" s="12">
        <v>66</v>
      </c>
      <c r="T22" s="13"/>
      <c r="U22" s="14"/>
      <c r="V22" s="47" t="s">
        <v>47</v>
      </c>
      <c r="W22" s="49"/>
      <c r="X22" s="48" t="s">
        <v>51</v>
      </c>
      <c r="Y22" s="49"/>
      <c r="Z22" s="41">
        <v>0.56999999999999995</v>
      </c>
      <c r="AA22" s="49"/>
      <c r="AB22" s="50">
        <v>44135</v>
      </c>
      <c r="AC22" s="51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">
      <c r="A23" s="9" t="s">
        <v>93</v>
      </c>
      <c r="B23" s="10" t="s">
        <v>83</v>
      </c>
      <c r="C23" s="10" t="s">
        <v>74</v>
      </c>
      <c r="D23" s="11">
        <v>12580990</v>
      </c>
      <c r="E23" s="11">
        <v>5000000</v>
      </c>
      <c r="F23" s="16" t="s">
        <v>54</v>
      </c>
      <c r="G23" s="15" t="s">
        <v>54</v>
      </c>
      <c r="H23" s="15" t="s">
        <v>55</v>
      </c>
      <c r="I23" s="15" t="s">
        <v>54</v>
      </c>
      <c r="J23" s="15" t="s">
        <v>61</v>
      </c>
      <c r="K23" s="15" t="s">
        <v>47</v>
      </c>
      <c r="L23" s="12">
        <v>22</v>
      </c>
      <c r="M23" s="12">
        <v>10</v>
      </c>
      <c r="N23" s="12">
        <v>9.4</v>
      </c>
      <c r="O23" s="12">
        <v>4.2</v>
      </c>
      <c r="P23" s="12">
        <v>7.6</v>
      </c>
      <c r="Q23" s="12">
        <v>7.4</v>
      </c>
      <c r="R23" s="12">
        <v>3.8</v>
      </c>
      <c r="S23" s="12">
        <v>64.400000000000006</v>
      </c>
      <c r="T23" s="13"/>
      <c r="U23" s="14"/>
      <c r="V23" s="47" t="s">
        <v>47</v>
      </c>
      <c r="W23" s="49"/>
      <c r="X23" s="48" t="s">
        <v>51</v>
      </c>
      <c r="Y23" s="49"/>
      <c r="Z23" s="41">
        <v>0.56000000000000005</v>
      </c>
      <c r="AA23" s="49"/>
      <c r="AB23" s="50">
        <v>44331</v>
      </c>
      <c r="AC23" s="51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x14ac:dyDescent="0.25">
      <c r="D24" s="17">
        <f>SUM(D15:D23)</f>
        <v>113112733</v>
      </c>
      <c r="E24" s="17">
        <f>SUM(E15:E23)</f>
        <v>43000000</v>
      </c>
      <c r="F24" s="17"/>
      <c r="T24" s="17">
        <f>SUM(T15:T23)</f>
        <v>10000000</v>
      </c>
    </row>
    <row r="25" spans="1:93" x14ac:dyDescent="0.25">
      <c r="E25" s="17"/>
      <c r="F25" s="17"/>
      <c r="G25" s="17"/>
      <c r="H25" s="17"/>
      <c r="S25" s="2" t="s">
        <v>20</v>
      </c>
      <c r="T25" s="17">
        <f>10000000-T24</f>
        <v>0</v>
      </c>
    </row>
  </sheetData>
  <mergeCells count="28">
    <mergeCell ref="D8:K8"/>
    <mergeCell ref="AA12:AA13"/>
    <mergeCell ref="AB12:AB13"/>
    <mergeCell ref="AC12:AC13"/>
    <mergeCell ref="F12:G13"/>
    <mergeCell ref="H12:I13"/>
    <mergeCell ref="J12:K13"/>
    <mergeCell ref="U12:U13"/>
    <mergeCell ref="V12:V13"/>
    <mergeCell ref="W12:W13"/>
    <mergeCell ref="X12:X13"/>
    <mergeCell ref="Y12:Y13"/>
    <mergeCell ref="D10:K10"/>
    <mergeCell ref="A12:A14"/>
    <mergeCell ref="B12:B14"/>
    <mergeCell ref="C12:C14"/>
    <mergeCell ref="D12:D14"/>
    <mergeCell ref="E12:E14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</mergeCells>
  <dataValidations count="4">
    <dataValidation type="decimal" operator="lessThanOrEqual" allowBlank="1" showInputMessage="1" showErrorMessage="1" error="max. 40" sqref="L15:L23" xr:uid="{00000000-0002-0000-0000-000000000000}">
      <formula1>40</formula1>
    </dataValidation>
    <dataValidation type="decimal" operator="lessThanOrEqual" allowBlank="1" showInputMessage="1" showErrorMessage="1" error="max. 15" sqref="M15:N23" xr:uid="{00000000-0002-0000-0000-000001000000}">
      <formula1>15</formula1>
    </dataValidation>
    <dataValidation type="decimal" operator="lessThanOrEqual" allowBlank="1" showInputMessage="1" showErrorMessage="1" error="max. 10" sqref="P15:Q23" xr:uid="{00000000-0002-0000-0000-000002000000}">
      <formula1>10</formula1>
    </dataValidation>
    <dataValidation type="decimal" operator="lessThanOrEqual" allowBlank="1" showInputMessage="1" showErrorMessage="1" error="max. 5" sqref="O15:O23 R15:R2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2820-D5C6-4AB7-BCA8-B45D55E1D670}">
  <dimension ref="A1:CF25"/>
  <sheetViews>
    <sheetView workbookViewId="0"/>
  </sheetViews>
  <sheetFormatPr defaultColWidth="9.140625" defaultRowHeight="12.75" x14ac:dyDescent="0.25"/>
  <cols>
    <col min="1" max="1" width="11.7109375" style="30" customWidth="1"/>
    <col min="2" max="2" width="30" style="30" bestFit="1" customWidth="1"/>
    <col min="3" max="3" width="43.7109375" style="30" customWidth="1"/>
    <col min="4" max="4" width="15.5703125" style="30" customWidth="1"/>
    <col min="5" max="5" width="15" style="30" customWidth="1"/>
    <col min="6" max="6" width="15.7109375" style="30" customWidth="1"/>
    <col min="7" max="7" width="5.7109375" style="31" customWidth="1"/>
    <col min="8" max="8" width="17.140625" style="31" customWidth="1"/>
    <col min="9" max="9" width="5.7109375" style="30" customWidth="1"/>
    <col min="10" max="10" width="17.42578125" style="30" customWidth="1"/>
    <col min="11" max="11" width="5.7109375" style="30" customWidth="1"/>
    <col min="12" max="12" width="9.7109375" style="30" customWidth="1"/>
    <col min="13" max="19" width="9.28515625" style="30" customWidth="1"/>
    <col min="20" max="16384" width="9.140625" style="30"/>
  </cols>
  <sheetData>
    <row r="1" spans="1:84" ht="38.25" customHeight="1" x14ac:dyDescent="0.25">
      <c r="A1" s="29" t="s">
        <v>38</v>
      </c>
    </row>
    <row r="2" spans="1:84" x14ac:dyDescent="0.25">
      <c r="A2" s="32" t="s">
        <v>42</v>
      </c>
      <c r="D2" s="32" t="s">
        <v>25</v>
      </c>
    </row>
    <row r="3" spans="1:84" x14ac:dyDescent="0.25">
      <c r="A3" s="32" t="s">
        <v>43</v>
      </c>
      <c r="D3" s="30" t="s">
        <v>36</v>
      </c>
    </row>
    <row r="4" spans="1:84" x14ac:dyDescent="0.25">
      <c r="A4" s="32" t="s">
        <v>44</v>
      </c>
      <c r="D4" s="30" t="s">
        <v>37</v>
      </c>
    </row>
    <row r="5" spans="1:84" x14ac:dyDescent="0.25">
      <c r="A5" s="32" t="s">
        <v>41</v>
      </c>
      <c r="D5" s="30" t="s">
        <v>39</v>
      </c>
    </row>
    <row r="6" spans="1:84" x14ac:dyDescent="0.25">
      <c r="A6" s="45" t="s">
        <v>45</v>
      </c>
    </row>
    <row r="7" spans="1:84" x14ac:dyDescent="0.25">
      <c r="A7" s="32" t="s">
        <v>24</v>
      </c>
      <c r="D7" s="32" t="s">
        <v>26</v>
      </c>
    </row>
    <row r="8" spans="1:84" ht="39" customHeight="1" x14ac:dyDescent="0.25">
      <c r="D8" s="28" t="s">
        <v>40</v>
      </c>
      <c r="E8" s="28"/>
      <c r="F8" s="28"/>
      <c r="G8" s="28"/>
      <c r="H8" s="28"/>
      <c r="I8" s="28"/>
      <c r="J8" s="28"/>
      <c r="K8" s="28"/>
    </row>
    <row r="9" spans="1:84" ht="12.6" customHeight="1" x14ac:dyDescent="0.25">
      <c r="D9" s="46"/>
      <c r="E9" s="46"/>
      <c r="F9" s="46"/>
      <c r="G9" s="46"/>
      <c r="H9" s="46"/>
      <c r="I9" s="46"/>
      <c r="J9" s="46"/>
      <c r="K9" s="46"/>
    </row>
    <row r="10" spans="1:84" ht="12.6" customHeight="1" x14ac:dyDescent="0.25"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84" ht="12.6" customHeight="1" x14ac:dyDescent="0.25">
      <c r="A11" s="32"/>
    </row>
    <row r="12" spans="1:84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84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84" ht="28.9" customHeight="1" x14ac:dyDescent="0.25">
      <c r="A14" s="24"/>
      <c r="B14" s="24"/>
      <c r="C14" s="24"/>
      <c r="D14" s="24"/>
      <c r="E14" s="27"/>
      <c r="F14" s="33" t="s">
        <v>27</v>
      </c>
      <c r="G14" s="34" t="s">
        <v>28</v>
      </c>
      <c r="H14" s="34" t="s">
        <v>27</v>
      </c>
      <c r="I14" s="34" t="s">
        <v>28</v>
      </c>
      <c r="J14" s="34" t="s">
        <v>27</v>
      </c>
      <c r="K14" s="34" t="s">
        <v>28</v>
      </c>
      <c r="L14" s="34" t="s">
        <v>29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4" s="35" customFormat="1" ht="12.75" customHeight="1" x14ac:dyDescent="0.2">
      <c r="A15" s="36" t="s">
        <v>88</v>
      </c>
      <c r="B15" s="37" t="s">
        <v>78</v>
      </c>
      <c r="C15" s="37" t="s">
        <v>69</v>
      </c>
      <c r="D15" s="38">
        <v>17646400</v>
      </c>
      <c r="E15" s="38">
        <v>6000000</v>
      </c>
      <c r="F15" s="43" t="s">
        <v>46</v>
      </c>
      <c r="G15" s="42" t="s">
        <v>47</v>
      </c>
      <c r="H15" s="42" t="s">
        <v>48</v>
      </c>
      <c r="I15" s="42" t="s">
        <v>47</v>
      </c>
      <c r="J15" s="42" t="s">
        <v>49</v>
      </c>
      <c r="K15" s="42" t="s">
        <v>47</v>
      </c>
      <c r="L15" s="39">
        <v>27</v>
      </c>
      <c r="M15" s="39">
        <v>12</v>
      </c>
      <c r="N15" s="39">
        <v>13</v>
      </c>
      <c r="O15" s="39">
        <v>5</v>
      </c>
      <c r="P15" s="39">
        <v>8</v>
      </c>
      <c r="Q15" s="39">
        <v>9</v>
      </c>
      <c r="R15" s="39">
        <v>5</v>
      </c>
      <c r="S15" s="39">
        <f>SUM(L15:R15)</f>
        <v>79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</row>
    <row r="16" spans="1:84" s="35" customFormat="1" ht="12.75" customHeight="1" x14ac:dyDescent="0.2">
      <c r="A16" s="36" t="s">
        <v>89</v>
      </c>
      <c r="B16" s="37" t="s">
        <v>79</v>
      </c>
      <c r="C16" s="37" t="s">
        <v>70</v>
      </c>
      <c r="D16" s="38">
        <v>16409436</v>
      </c>
      <c r="E16" s="38">
        <v>5000000</v>
      </c>
      <c r="F16" s="43" t="s">
        <v>50</v>
      </c>
      <c r="G16" s="42" t="s">
        <v>51</v>
      </c>
      <c r="H16" s="42" t="s">
        <v>52</v>
      </c>
      <c r="I16" s="42" t="s">
        <v>47</v>
      </c>
      <c r="J16" s="42" t="s">
        <v>53</v>
      </c>
      <c r="K16" s="42" t="s">
        <v>54</v>
      </c>
      <c r="L16" s="39">
        <v>25</v>
      </c>
      <c r="M16" s="39">
        <v>12</v>
      </c>
      <c r="N16" s="39">
        <v>10</v>
      </c>
      <c r="O16" s="39">
        <v>5</v>
      </c>
      <c r="P16" s="39">
        <v>9</v>
      </c>
      <c r="Q16" s="39">
        <v>9</v>
      </c>
      <c r="R16" s="39">
        <v>4</v>
      </c>
      <c r="S16" s="39">
        <f t="shared" ref="S16:S23" si="0">SUM(L16:R16)</f>
        <v>74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1:84" s="35" customFormat="1" ht="12.75" customHeight="1" x14ac:dyDescent="0.2">
      <c r="A17" s="36" t="s">
        <v>90</v>
      </c>
      <c r="B17" s="37" t="s">
        <v>80</v>
      </c>
      <c r="C17" s="37" t="s">
        <v>71</v>
      </c>
      <c r="D17" s="38">
        <v>15757300</v>
      </c>
      <c r="E17" s="38">
        <v>5500000</v>
      </c>
      <c r="F17" s="43" t="s">
        <v>55</v>
      </c>
      <c r="G17" s="42" t="s">
        <v>54</v>
      </c>
      <c r="H17" s="42" t="s">
        <v>56</v>
      </c>
      <c r="I17" s="42" t="s">
        <v>51</v>
      </c>
      <c r="J17" s="42" t="s">
        <v>57</v>
      </c>
      <c r="K17" s="42" t="s">
        <v>47</v>
      </c>
      <c r="L17" s="39">
        <v>27</v>
      </c>
      <c r="M17" s="39">
        <v>12</v>
      </c>
      <c r="N17" s="39">
        <v>12</v>
      </c>
      <c r="O17" s="39">
        <v>5</v>
      </c>
      <c r="P17" s="39">
        <v>8</v>
      </c>
      <c r="Q17" s="39">
        <v>7</v>
      </c>
      <c r="R17" s="39">
        <v>5</v>
      </c>
      <c r="S17" s="39">
        <f t="shared" si="0"/>
        <v>76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1:84" s="35" customFormat="1" ht="12.75" customHeight="1" x14ac:dyDescent="0.2">
      <c r="A18" s="36" t="s">
        <v>91</v>
      </c>
      <c r="B18" s="37" t="s">
        <v>81</v>
      </c>
      <c r="C18" s="37" t="s">
        <v>72</v>
      </c>
      <c r="D18" s="38">
        <v>5380500</v>
      </c>
      <c r="E18" s="38">
        <v>2000000</v>
      </c>
      <c r="F18" s="43" t="s">
        <v>58</v>
      </c>
      <c r="G18" s="42" t="s">
        <v>47</v>
      </c>
      <c r="H18" s="42" t="s">
        <v>54</v>
      </c>
      <c r="I18" s="42" t="s">
        <v>54</v>
      </c>
      <c r="J18" s="42" t="s">
        <v>59</v>
      </c>
      <c r="K18" s="42" t="s">
        <v>47</v>
      </c>
      <c r="L18" s="39">
        <v>33</v>
      </c>
      <c r="M18" s="39">
        <v>12</v>
      </c>
      <c r="N18" s="39">
        <v>13</v>
      </c>
      <c r="O18" s="39">
        <v>5</v>
      </c>
      <c r="P18" s="39">
        <v>7</v>
      </c>
      <c r="Q18" s="39">
        <v>8</v>
      </c>
      <c r="R18" s="39">
        <v>3</v>
      </c>
      <c r="S18" s="39">
        <f t="shared" si="0"/>
        <v>81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1:84" s="35" customFormat="1" ht="12.75" customHeight="1" x14ac:dyDescent="0.2">
      <c r="A19" s="36" t="s">
        <v>92</v>
      </c>
      <c r="B19" s="37" t="s">
        <v>82</v>
      </c>
      <c r="C19" s="37" t="s">
        <v>73</v>
      </c>
      <c r="D19" s="38">
        <v>13060000</v>
      </c>
      <c r="E19" s="38">
        <v>6000000</v>
      </c>
      <c r="F19" s="43" t="s">
        <v>54</v>
      </c>
      <c r="G19" s="42" t="s">
        <v>54</v>
      </c>
      <c r="H19" s="42" t="s">
        <v>50</v>
      </c>
      <c r="I19" s="42" t="s">
        <v>47</v>
      </c>
      <c r="J19" s="42" t="s">
        <v>60</v>
      </c>
      <c r="K19" s="42" t="s">
        <v>54</v>
      </c>
      <c r="L19" s="39">
        <v>37</v>
      </c>
      <c r="M19" s="39">
        <v>12</v>
      </c>
      <c r="N19" s="39">
        <v>14</v>
      </c>
      <c r="O19" s="39">
        <v>5</v>
      </c>
      <c r="P19" s="39">
        <v>8</v>
      </c>
      <c r="Q19" s="39">
        <v>10</v>
      </c>
      <c r="R19" s="39">
        <v>4</v>
      </c>
      <c r="S19" s="39">
        <f t="shared" si="0"/>
        <v>90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1:84" s="35" customFormat="1" ht="12.75" customHeight="1" x14ac:dyDescent="0.2">
      <c r="A20" s="36" t="s">
        <v>93</v>
      </c>
      <c r="B20" s="37" t="s">
        <v>83</v>
      </c>
      <c r="C20" s="37" t="s">
        <v>74</v>
      </c>
      <c r="D20" s="38">
        <v>12580990</v>
      </c>
      <c r="E20" s="38">
        <v>5000000</v>
      </c>
      <c r="F20" s="43" t="s">
        <v>54</v>
      </c>
      <c r="G20" s="42" t="s">
        <v>54</v>
      </c>
      <c r="H20" s="42" t="s">
        <v>55</v>
      </c>
      <c r="I20" s="42" t="s">
        <v>54</v>
      </c>
      <c r="J20" s="42" t="s">
        <v>61</v>
      </c>
      <c r="K20" s="42" t="s">
        <v>47</v>
      </c>
      <c r="L20" s="39">
        <v>10</v>
      </c>
      <c r="M20" s="39">
        <v>11</v>
      </c>
      <c r="N20" s="39">
        <v>8</v>
      </c>
      <c r="O20" s="39">
        <v>5</v>
      </c>
      <c r="P20" s="39">
        <v>8</v>
      </c>
      <c r="Q20" s="39">
        <v>6</v>
      </c>
      <c r="R20" s="39">
        <v>4</v>
      </c>
      <c r="S20" s="39">
        <f t="shared" si="0"/>
        <v>52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1:84" s="35" customFormat="1" ht="12.75" customHeight="1" x14ac:dyDescent="0.2">
      <c r="A21" s="36" t="s">
        <v>94</v>
      </c>
      <c r="B21" s="37" t="s">
        <v>84</v>
      </c>
      <c r="C21" s="37" t="s">
        <v>75</v>
      </c>
      <c r="D21" s="38">
        <v>11831270</v>
      </c>
      <c r="E21" s="38">
        <v>5000000</v>
      </c>
      <c r="F21" s="43" t="s">
        <v>62</v>
      </c>
      <c r="G21" s="42" t="s">
        <v>47</v>
      </c>
      <c r="H21" s="42" t="s">
        <v>63</v>
      </c>
      <c r="I21" s="42" t="s">
        <v>47</v>
      </c>
      <c r="J21" s="42" t="s">
        <v>64</v>
      </c>
      <c r="K21" s="42" t="s">
        <v>47</v>
      </c>
      <c r="L21" s="39">
        <v>25</v>
      </c>
      <c r="M21" s="39">
        <v>12</v>
      </c>
      <c r="N21" s="39">
        <v>11</v>
      </c>
      <c r="O21" s="39">
        <v>4</v>
      </c>
      <c r="P21" s="39">
        <v>7</v>
      </c>
      <c r="Q21" s="39">
        <v>6</v>
      </c>
      <c r="R21" s="39">
        <v>3</v>
      </c>
      <c r="S21" s="39">
        <f t="shared" si="0"/>
        <v>68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1:84" s="35" customFormat="1" ht="12.75" customHeight="1" x14ac:dyDescent="0.2">
      <c r="A22" s="36" t="s">
        <v>95</v>
      </c>
      <c r="B22" s="37" t="s">
        <v>85</v>
      </c>
      <c r="C22" s="37" t="s">
        <v>76</v>
      </c>
      <c r="D22" s="38">
        <v>11996837</v>
      </c>
      <c r="E22" s="38">
        <v>5000000</v>
      </c>
      <c r="F22" s="43" t="s">
        <v>65</v>
      </c>
      <c r="G22" s="42" t="s">
        <v>47</v>
      </c>
      <c r="H22" s="42" t="s">
        <v>58</v>
      </c>
      <c r="I22" s="42" t="s">
        <v>47</v>
      </c>
      <c r="J22" s="42" t="s">
        <v>66</v>
      </c>
      <c r="K22" s="42" t="s">
        <v>47</v>
      </c>
      <c r="L22" s="39">
        <v>27</v>
      </c>
      <c r="M22" s="39">
        <v>12</v>
      </c>
      <c r="N22" s="39">
        <v>12</v>
      </c>
      <c r="O22" s="39">
        <v>5</v>
      </c>
      <c r="P22" s="39">
        <v>8</v>
      </c>
      <c r="Q22" s="39">
        <v>8</v>
      </c>
      <c r="R22" s="39">
        <v>2</v>
      </c>
      <c r="S22" s="39">
        <f t="shared" si="0"/>
        <v>74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1:84" s="35" customFormat="1" ht="12.75" customHeight="1" x14ac:dyDescent="0.2">
      <c r="A23" s="36" t="s">
        <v>96</v>
      </c>
      <c r="B23" s="37" t="s">
        <v>86</v>
      </c>
      <c r="C23" s="37" t="s">
        <v>77</v>
      </c>
      <c r="D23" s="38">
        <v>8450000</v>
      </c>
      <c r="E23" s="38">
        <v>3500000</v>
      </c>
      <c r="F23" s="43" t="s">
        <v>67</v>
      </c>
      <c r="G23" s="42" t="s">
        <v>47</v>
      </c>
      <c r="H23" s="42" t="s">
        <v>54</v>
      </c>
      <c r="I23" s="42" t="s">
        <v>54</v>
      </c>
      <c r="J23" s="42" t="s">
        <v>68</v>
      </c>
      <c r="K23" s="42" t="s">
        <v>54</v>
      </c>
      <c r="L23" s="39">
        <v>38</v>
      </c>
      <c r="M23" s="39">
        <v>13</v>
      </c>
      <c r="N23" s="39">
        <v>14</v>
      </c>
      <c r="O23" s="39">
        <v>5</v>
      </c>
      <c r="P23" s="39">
        <v>8</v>
      </c>
      <c r="Q23" s="39">
        <v>10</v>
      </c>
      <c r="R23" s="39">
        <v>4</v>
      </c>
      <c r="S23" s="39">
        <f t="shared" si="0"/>
        <v>92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1:84" x14ac:dyDescent="0.25">
      <c r="D24" s="44">
        <f>SUM(D15:D23)</f>
        <v>113112733</v>
      </c>
      <c r="E24" s="44">
        <f>SUM(E15:E23)</f>
        <v>43000000</v>
      </c>
      <c r="F24" s="44"/>
    </row>
    <row r="25" spans="1:84" x14ac:dyDescent="0.25">
      <c r="E25" s="44"/>
      <c r="F25" s="44"/>
      <c r="G25" s="44"/>
      <c r="H25" s="4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2DB7A8CD-30D6-4264-A833-7992BB123C0D}">
      <formula1>40</formula1>
    </dataValidation>
    <dataValidation type="decimal" operator="lessThanOrEqual" allowBlank="1" showInputMessage="1" showErrorMessage="1" error="max. 15" sqref="M15:N23" xr:uid="{20700A89-E9C0-473A-9A94-B21B642761ED}">
      <formula1>15</formula1>
    </dataValidation>
    <dataValidation type="decimal" operator="lessThanOrEqual" allowBlank="1" showInputMessage="1" showErrorMessage="1" error="max. 10" sqref="P15:Q23" xr:uid="{4074C94D-6D6D-4C32-B517-90089990384D}">
      <formula1>10</formula1>
    </dataValidation>
    <dataValidation type="decimal" operator="lessThanOrEqual" allowBlank="1" showInputMessage="1" showErrorMessage="1" error="max. 5" sqref="O15:O23 R15:R23" xr:uid="{6516AEFB-23A5-467A-9723-2A7A305B3553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57FD-6330-45B2-8463-3E51536C0AED}">
  <dimension ref="A1:CF25"/>
  <sheetViews>
    <sheetView workbookViewId="0"/>
  </sheetViews>
  <sheetFormatPr defaultColWidth="9.140625" defaultRowHeight="12.75" x14ac:dyDescent="0.25"/>
  <cols>
    <col min="1" max="1" width="11.7109375" style="30" customWidth="1"/>
    <col min="2" max="2" width="30" style="30" bestFit="1" customWidth="1"/>
    <col min="3" max="3" width="43.7109375" style="30" customWidth="1"/>
    <col min="4" max="4" width="15.5703125" style="30" customWidth="1"/>
    <col min="5" max="5" width="15" style="30" customWidth="1"/>
    <col min="6" max="6" width="15.7109375" style="30" customWidth="1"/>
    <col min="7" max="7" width="5.7109375" style="31" customWidth="1"/>
    <col min="8" max="8" width="17.140625" style="31" customWidth="1"/>
    <col min="9" max="9" width="5.7109375" style="30" customWidth="1"/>
    <col min="10" max="10" width="17.42578125" style="30" customWidth="1"/>
    <col min="11" max="11" width="5.7109375" style="30" customWidth="1"/>
    <col min="12" max="12" width="9.7109375" style="30" customWidth="1"/>
    <col min="13" max="19" width="9.28515625" style="30" customWidth="1"/>
    <col min="20" max="16384" width="9.140625" style="30"/>
  </cols>
  <sheetData>
    <row r="1" spans="1:84" ht="38.25" customHeight="1" x14ac:dyDescent="0.25">
      <c r="A1" s="29" t="s">
        <v>38</v>
      </c>
    </row>
    <row r="2" spans="1:84" x14ac:dyDescent="0.25">
      <c r="A2" s="32" t="s">
        <v>42</v>
      </c>
      <c r="D2" s="32" t="s">
        <v>25</v>
      </c>
    </row>
    <row r="3" spans="1:84" x14ac:dyDescent="0.25">
      <c r="A3" s="32" t="s">
        <v>43</v>
      </c>
      <c r="D3" s="30" t="s">
        <v>36</v>
      </c>
    </row>
    <row r="4" spans="1:84" x14ac:dyDescent="0.25">
      <c r="A4" s="32" t="s">
        <v>44</v>
      </c>
      <c r="D4" s="30" t="s">
        <v>37</v>
      </c>
    </row>
    <row r="5" spans="1:84" x14ac:dyDescent="0.25">
      <c r="A5" s="32" t="s">
        <v>41</v>
      </c>
      <c r="D5" s="30" t="s">
        <v>39</v>
      </c>
    </row>
    <row r="6" spans="1:84" x14ac:dyDescent="0.25">
      <c r="A6" s="45" t="s">
        <v>45</v>
      </c>
    </row>
    <row r="7" spans="1:84" x14ac:dyDescent="0.25">
      <c r="A7" s="32" t="s">
        <v>24</v>
      </c>
      <c r="D7" s="32" t="s">
        <v>26</v>
      </c>
    </row>
    <row r="8" spans="1:84" ht="39" customHeight="1" x14ac:dyDescent="0.25">
      <c r="D8" s="28" t="s">
        <v>40</v>
      </c>
      <c r="E8" s="28"/>
      <c r="F8" s="28"/>
      <c r="G8" s="28"/>
      <c r="H8" s="28"/>
      <c r="I8" s="28"/>
      <c r="J8" s="28"/>
      <c r="K8" s="28"/>
    </row>
    <row r="9" spans="1:84" ht="12.6" customHeight="1" x14ac:dyDescent="0.25">
      <c r="D9" s="46"/>
      <c r="E9" s="46"/>
      <c r="F9" s="46"/>
      <c r="G9" s="46"/>
      <c r="H9" s="46"/>
      <c r="I9" s="46"/>
      <c r="J9" s="46"/>
      <c r="K9" s="46"/>
    </row>
    <row r="10" spans="1:84" ht="12.6" customHeight="1" x14ac:dyDescent="0.25"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84" ht="12.6" customHeight="1" x14ac:dyDescent="0.25">
      <c r="A11" s="32"/>
    </row>
    <row r="12" spans="1:84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84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84" ht="28.9" customHeight="1" x14ac:dyDescent="0.25">
      <c r="A14" s="24"/>
      <c r="B14" s="24"/>
      <c r="C14" s="24"/>
      <c r="D14" s="24"/>
      <c r="E14" s="27"/>
      <c r="F14" s="33" t="s">
        <v>27</v>
      </c>
      <c r="G14" s="34" t="s">
        <v>28</v>
      </c>
      <c r="H14" s="34" t="s">
        <v>27</v>
      </c>
      <c r="I14" s="34" t="s">
        <v>28</v>
      </c>
      <c r="J14" s="34" t="s">
        <v>27</v>
      </c>
      <c r="K14" s="34" t="s">
        <v>28</v>
      </c>
      <c r="L14" s="34" t="s">
        <v>29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4" s="35" customFormat="1" ht="12.75" customHeight="1" x14ac:dyDescent="0.2">
      <c r="A15" s="36" t="s">
        <v>88</v>
      </c>
      <c r="B15" s="37" t="s">
        <v>78</v>
      </c>
      <c r="C15" s="37" t="s">
        <v>69</v>
      </c>
      <c r="D15" s="38">
        <v>17646400</v>
      </c>
      <c r="E15" s="38">
        <v>6000000</v>
      </c>
      <c r="F15" s="43" t="s">
        <v>46</v>
      </c>
      <c r="G15" s="42" t="s">
        <v>47</v>
      </c>
      <c r="H15" s="42" t="s">
        <v>48</v>
      </c>
      <c r="I15" s="42" t="s">
        <v>47</v>
      </c>
      <c r="J15" s="42" t="s">
        <v>49</v>
      </c>
      <c r="K15" s="42" t="s">
        <v>47</v>
      </c>
      <c r="L15" s="39">
        <v>30</v>
      </c>
      <c r="M15" s="39">
        <v>11</v>
      </c>
      <c r="N15" s="39">
        <v>10</v>
      </c>
      <c r="O15" s="39">
        <v>5</v>
      </c>
      <c r="P15" s="39">
        <v>9</v>
      </c>
      <c r="Q15" s="39">
        <v>8</v>
      </c>
      <c r="R15" s="39">
        <v>5</v>
      </c>
      <c r="S15" s="39">
        <f>SUM(L15:R15)</f>
        <v>78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</row>
    <row r="16" spans="1:84" s="35" customFormat="1" ht="12.75" customHeight="1" x14ac:dyDescent="0.2">
      <c r="A16" s="36" t="s">
        <v>89</v>
      </c>
      <c r="B16" s="37" t="s">
        <v>79</v>
      </c>
      <c r="C16" s="37" t="s">
        <v>70</v>
      </c>
      <c r="D16" s="38">
        <v>16409436</v>
      </c>
      <c r="E16" s="38">
        <v>5000000</v>
      </c>
      <c r="F16" s="43" t="s">
        <v>50</v>
      </c>
      <c r="G16" s="42" t="s">
        <v>51</v>
      </c>
      <c r="H16" s="42" t="s">
        <v>52</v>
      </c>
      <c r="I16" s="42" t="s">
        <v>47</v>
      </c>
      <c r="J16" s="42" t="s">
        <v>53</v>
      </c>
      <c r="K16" s="42" t="s">
        <v>54</v>
      </c>
      <c r="L16" s="39">
        <v>29</v>
      </c>
      <c r="M16" s="39">
        <v>11</v>
      </c>
      <c r="N16" s="39">
        <v>10</v>
      </c>
      <c r="O16" s="39">
        <v>5</v>
      </c>
      <c r="P16" s="39">
        <v>8</v>
      </c>
      <c r="Q16" s="39">
        <v>7</v>
      </c>
      <c r="R16" s="39">
        <v>4</v>
      </c>
      <c r="S16" s="39">
        <f t="shared" ref="S16:S23" si="0">SUM(L16:R16)</f>
        <v>74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1:84" s="35" customFormat="1" ht="12.75" customHeight="1" x14ac:dyDescent="0.2">
      <c r="A17" s="36" t="s">
        <v>90</v>
      </c>
      <c r="B17" s="37" t="s">
        <v>80</v>
      </c>
      <c r="C17" s="37" t="s">
        <v>71</v>
      </c>
      <c r="D17" s="38">
        <v>15757300</v>
      </c>
      <c r="E17" s="38">
        <v>5500000</v>
      </c>
      <c r="F17" s="43" t="s">
        <v>55</v>
      </c>
      <c r="G17" s="42" t="s">
        <v>54</v>
      </c>
      <c r="H17" s="42" t="s">
        <v>56</v>
      </c>
      <c r="I17" s="42" t="s">
        <v>51</v>
      </c>
      <c r="J17" s="42" t="s">
        <v>57</v>
      </c>
      <c r="K17" s="42" t="s">
        <v>47</v>
      </c>
      <c r="L17" s="39">
        <v>31</v>
      </c>
      <c r="M17" s="39">
        <v>11</v>
      </c>
      <c r="N17" s="39">
        <v>11</v>
      </c>
      <c r="O17" s="39">
        <v>5</v>
      </c>
      <c r="P17" s="39">
        <v>9</v>
      </c>
      <c r="Q17" s="39">
        <v>8</v>
      </c>
      <c r="R17" s="39">
        <v>5</v>
      </c>
      <c r="S17" s="39">
        <f t="shared" si="0"/>
        <v>80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1:84" s="35" customFormat="1" ht="12.75" customHeight="1" x14ac:dyDescent="0.2">
      <c r="A18" s="36" t="s">
        <v>91</v>
      </c>
      <c r="B18" s="37" t="s">
        <v>81</v>
      </c>
      <c r="C18" s="37" t="s">
        <v>72</v>
      </c>
      <c r="D18" s="38">
        <v>5380500</v>
      </c>
      <c r="E18" s="38">
        <v>2000000</v>
      </c>
      <c r="F18" s="43" t="s">
        <v>58</v>
      </c>
      <c r="G18" s="42" t="s">
        <v>47</v>
      </c>
      <c r="H18" s="42" t="s">
        <v>54</v>
      </c>
      <c r="I18" s="42" t="s">
        <v>54</v>
      </c>
      <c r="J18" s="42" t="s">
        <v>59</v>
      </c>
      <c r="K18" s="42" t="s">
        <v>47</v>
      </c>
      <c r="L18" s="39">
        <v>35</v>
      </c>
      <c r="M18" s="39">
        <v>13</v>
      </c>
      <c r="N18" s="39">
        <v>12</v>
      </c>
      <c r="O18" s="39">
        <v>5</v>
      </c>
      <c r="P18" s="39">
        <v>9</v>
      </c>
      <c r="Q18" s="39">
        <v>8</v>
      </c>
      <c r="R18" s="39">
        <v>3</v>
      </c>
      <c r="S18" s="39">
        <f t="shared" si="0"/>
        <v>85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1:84" s="35" customFormat="1" ht="12.75" customHeight="1" x14ac:dyDescent="0.2">
      <c r="A19" s="36" t="s">
        <v>92</v>
      </c>
      <c r="B19" s="37" t="s">
        <v>82</v>
      </c>
      <c r="C19" s="37" t="s">
        <v>73</v>
      </c>
      <c r="D19" s="38">
        <v>13060000</v>
      </c>
      <c r="E19" s="38">
        <v>6000000</v>
      </c>
      <c r="F19" s="43" t="s">
        <v>54</v>
      </c>
      <c r="G19" s="42" t="s">
        <v>54</v>
      </c>
      <c r="H19" s="42" t="s">
        <v>50</v>
      </c>
      <c r="I19" s="42" t="s">
        <v>47</v>
      </c>
      <c r="J19" s="42" t="s">
        <v>60</v>
      </c>
      <c r="K19" s="42" t="s">
        <v>54</v>
      </c>
      <c r="L19" s="39">
        <v>34</v>
      </c>
      <c r="M19" s="39">
        <v>13</v>
      </c>
      <c r="N19" s="39">
        <v>11</v>
      </c>
      <c r="O19" s="39">
        <v>5</v>
      </c>
      <c r="P19" s="39">
        <v>8</v>
      </c>
      <c r="Q19" s="39">
        <v>8</v>
      </c>
      <c r="R19" s="39">
        <v>3</v>
      </c>
      <c r="S19" s="39">
        <f t="shared" si="0"/>
        <v>82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1:84" s="35" customFormat="1" ht="12.75" customHeight="1" x14ac:dyDescent="0.2">
      <c r="A20" s="36" t="s">
        <v>93</v>
      </c>
      <c r="B20" s="37" t="s">
        <v>83</v>
      </c>
      <c r="C20" s="37" t="s">
        <v>74</v>
      </c>
      <c r="D20" s="38">
        <v>12580990</v>
      </c>
      <c r="E20" s="38">
        <v>5000000</v>
      </c>
      <c r="F20" s="43" t="s">
        <v>54</v>
      </c>
      <c r="G20" s="42" t="s">
        <v>54</v>
      </c>
      <c r="H20" s="42" t="s">
        <v>55</v>
      </c>
      <c r="I20" s="42" t="s">
        <v>54</v>
      </c>
      <c r="J20" s="42" t="s">
        <v>61</v>
      </c>
      <c r="K20" s="42" t="s">
        <v>47</v>
      </c>
      <c r="L20" s="39">
        <v>27</v>
      </c>
      <c r="M20" s="39">
        <v>11</v>
      </c>
      <c r="N20" s="39">
        <v>10</v>
      </c>
      <c r="O20" s="39">
        <v>4</v>
      </c>
      <c r="P20" s="39">
        <v>7</v>
      </c>
      <c r="Q20" s="39">
        <v>7</v>
      </c>
      <c r="R20" s="39">
        <v>3</v>
      </c>
      <c r="S20" s="39">
        <f t="shared" si="0"/>
        <v>69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1:84" s="35" customFormat="1" ht="12.75" customHeight="1" x14ac:dyDescent="0.2">
      <c r="A21" s="36" t="s">
        <v>94</v>
      </c>
      <c r="B21" s="37" t="s">
        <v>84</v>
      </c>
      <c r="C21" s="37" t="s">
        <v>75</v>
      </c>
      <c r="D21" s="38">
        <v>11831270</v>
      </c>
      <c r="E21" s="38">
        <v>5000000</v>
      </c>
      <c r="F21" s="43" t="s">
        <v>62</v>
      </c>
      <c r="G21" s="42" t="s">
        <v>47</v>
      </c>
      <c r="H21" s="42" t="s">
        <v>63</v>
      </c>
      <c r="I21" s="42" t="s">
        <v>47</v>
      </c>
      <c r="J21" s="42" t="s">
        <v>64</v>
      </c>
      <c r="K21" s="42" t="s">
        <v>47</v>
      </c>
      <c r="L21" s="39">
        <v>25</v>
      </c>
      <c r="M21" s="39">
        <v>12</v>
      </c>
      <c r="N21" s="39">
        <v>10</v>
      </c>
      <c r="O21" s="39">
        <v>4</v>
      </c>
      <c r="P21" s="39">
        <v>7</v>
      </c>
      <c r="Q21" s="39">
        <v>6</v>
      </c>
      <c r="R21" s="39">
        <v>3</v>
      </c>
      <c r="S21" s="39">
        <f t="shared" si="0"/>
        <v>67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1:84" s="35" customFormat="1" ht="12.75" customHeight="1" x14ac:dyDescent="0.2">
      <c r="A22" s="36" t="s">
        <v>95</v>
      </c>
      <c r="B22" s="37" t="s">
        <v>85</v>
      </c>
      <c r="C22" s="37" t="s">
        <v>76</v>
      </c>
      <c r="D22" s="38">
        <v>11996837</v>
      </c>
      <c r="E22" s="38">
        <v>5000000</v>
      </c>
      <c r="F22" s="43" t="s">
        <v>65</v>
      </c>
      <c r="G22" s="42" t="s">
        <v>47</v>
      </c>
      <c r="H22" s="42" t="s">
        <v>58</v>
      </c>
      <c r="I22" s="42" t="s">
        <v>47</v>
      </c>
      <c r="J22" s="42" t="s">
        <v>66</v>
      </c>
      <c r="K22" s="42" t="s">
        <v>47</v>
      </c>
      <c r="L22" s="39">
        <v>30</v>
      </c>
      <c r="M22" s="39">
        <v>11</v>
      </c>
      <c r="N22" s="39">
        <v>10</v>
      </c>
      <c r="O22" s="39">
        <v>4</v>
      </c>
      <c r="P22" s="39">
        <v>8</v>
      </c>
      <c r="Q22" s="39">
        <v>7</v>
      </c>
      <c r="R22" s="39">
        <v>4</v>
      </c>
      <c r="S22" s="39">
        <f t="shared" si="0"/>
        <v>74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1:84" s="35" customFormat="1" ht="12.75" customHeight="1" x14ac:dyDescent="0.2">
      <c r="A23" s="36" t="s">
        <v>96</v>
      </c>
      <c r="B23" s="37" t="s">
        <v>86</v>
      </c>
      <c r="C23" s="37" t="s">
        <v>77</v>
      </c>
      <c r="D23" s="38">
        <v>8450000</v>
      </c>
      <c r="E23" s="38">
        <v>3500000</v>
      </c>
      <c r="F23" s="43" t="s">
        <v>67</v>
      </c>
      <c r="G23" s="42" t="s">
        <v>47</v>
      </c>
      <c r="H23" s="42" t="s">
        <v>54</v>
      </c>
      <c r="I23" s="42" t="s">
        <v>54</v>
      </c>
      <c r="J23" s="42" t="s">
        <v>68</v>
      </c>
      <c r="K23" s="42" t="s">
        <v>54</v>
      </c>
      <c r="L23" s="39">
        <v>34</v>
      </c>
      <c r="M23" s="39">
        <v>13</v>
      </c>
      <c r="N23" s="39">
        <v>12</v>
      </c>
      <c r="O23" s="39">
        <v>5</v>
      </c>
      <c r="P23" s="39">
        <v>9</v>
      </c>
      <c r="Q23" s="39">
        <v>8</v>
      </c>
      <c r="R23" s="39">
        <v>3</v>
      </c>
      <c r="S23" s="39">
        <f t="shared" si="0"/>
        <v>84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1:84" x14ac:dyDescent="0.25">
      <c r="D24" s="44">
        <f>SUM(D15:D23)</f>
        <v>113112733</v>
      </c>
      <c r="E24" s="44">
        <f>SUM(E15:E23)</f>
        <v>43000000</v>
      </c>
      <c r="F24" s="44"/>
    </row>
    <row r="25" spans="1:84" x14ac:dyDescent="0.25">
      <c r="E25" s="44"/>
      <c r="F25" s="44"/>
      <c r="G25" s="44"/>
      <c r="H25" s="4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17256A50-B38A-4CE0-B411-BFDFAF1D6DF3}">
      <formula1>40</formula1>
    </dataValidation>
    <dataValidation type="decimal" operator="lessThanOrEqual" allowBlank="1" showInputMessage="1" showErrorMessage="1" error="max. 15" sqref="M15:N23" xr:uid="{D18B3D54-3CA1-4FA6-A7EE-DEBD9B670C7B}">
      <formula1>15</formula1>
    </dataValidation>
    <dataValidation type="decimal" operator="lessThanOrEqual" allowBlank="1" showInputMessage="1" showErrorMessage="1" error="max. 10" sqref="P15:Q23" xr:uid="{179B5597-B0F7-43CD-BD7A-FCFD06F745EB}">
      <formula1>10</formula1>
    </dataValidation>
    <dataValidation type="decimal" operator="lessThanOrEqual" allowBlank="1" showInputMessage="1" showErrorMessage="1" error="max. 5" sqref="O15:O23 R15:R23" xr:uid="{9A87BC10-4508-4302-96A2-7ABD3BE09A6C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EA43-013D-47C0-9EEC-809B8770582E}">
  <dimension ref="A1:CF25"/>
  <sheetViews>
    <sheetView workbookViewId="0"/>
  </sheetViews>
  <sheetFormatPr defaultColWidth="9.140625" defaultRowHeight="12.75" x14ac:dyDescent="0.25"/>
  <cols>
    <col min="1" max="1" width="11.7109375" style="30" customWidth="1"/>
    <col min="2" max="2" width="30" style="30" bestFit="1" customWidth="1"/>
    <col min="3" max="3" width="43.7109375" style="30" customWidth="1"/>
    <col min="4" max="4" width="15.5703125" style="30" customWidth="1"/>
    <col min="5" max="5" width="15" style="30" customWidth="1"/>
    <col min="6" max="6" width="15.7109375" style="30" customWidth="1"/>
    <col min="7" max="7" width="5.7109375" style="31" customWidth="1"/>
    <col min="8" max="8" width="17.140625" style="31" customWidth="1"/>
    <col min="9" max="9" width="5.7109375" style="30" customWidth="1"/>
    <col min="10" max="10" width="17.42578125" style="30" customWidth="1"/>
    <col min="11" max="11" width="5.7109375" style="30" customWidth="1"/>
    <col min="12" max="12" width="9.7109375" style="30" customWidth="1"/>
    <col min="13" max="19" width="9.28515625" style="30" customWidth="1"/>
    <col min="20" max="16384" width="9.140625" style="30"/>
  </cols>
  <sheetData>
    <row r="1" spans="1:84" ht="38.25" customHeight="1" x14ac:dyDescent="0.25">
      <c r="A1" s="29" t="s">
        <v>38</v>
      </c>
    </row>
    <row r="2" spans="1:84" x14ac:dyDescent="0.25">
      <c r="A2" s="32" t="s">
        <v>42</v>
      </c>
      <c r="D2" s="32" t="s">
        <v>25</v>
      </c>
    </row>
    <row r="3" spans="1:84" x14ac:dyDescent="0.25">
      <c r="A3" s="32" t="s">
        <v>43</v>
      </c>
      <c r="D3" s="30" t="s">
        <v>36</v>
      </c>
    </row>
    <row r="4" spans="1:84" x14ac:dyDescent="0.25">
      <c r="A4" s="32" t="s">
        <v>44</v>
      </c>
      <c r="D4" s="30" t="s">
        <v>37</v>
      </c>
    </row>
    <row r="5" spans="1:84" x14ac:dyDescent="0.25">
      <c r="A5" s="32" t="s">
        <v>41</v>
      </c>
      <c r="D5" s="30" t="s">
        <v>39</v>
      </c>
    </row>
    <row r="6" spans="1:84" x14ac:dyDescent="0.25">
      <c r="A6" s="45" t="s">
        <v>45</v>
      </c>
    </row>
    <row r="7" spans="1:84" x14ac:dyDescent="0.25">
      <c r="A7" s="32" t="s">
        <v>24</v>
      </c>
      <c r="D7" s="32" t="s">
        <v>26</v>
      </c>
    </row>
    <row r="8" spans="1:84" ht="39" customHeight="1" x14ac:dyDescent="0.25">
      <c r="D8" s="28" t="s">
        <v>40</v>
      </c>
      <c r="E8" s="28"/>
      <c r="F8" s="28"/>
      <c r="G8" s="28"/>
      <c r="H8" s="28"/>
      <c r="I8" s="28"/>
      <c r="J8" s="28"/>
      <c r="K8" s="28"/>
    </row>
    <row r="9" spans="1:84" ht="12.6" customHeight="1" x14ac:dyDescent="0.25">
      <c r="D9" s="46"/>
      <c r="E9" s="46"/>
      <c r="F9" s="46"/>
      <c r="G9" s="46"/>
      <c r="H9" s="46"/>
      <c r="I9" s="46"/>
      <c r="J9" s="46"/>
      <c r="K9" s="46"/>
    </row>
    <row r="10" spans="1:84" ht="12.6" customHeight="1" x14ac:dyDescent="0.25"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84" ht="12.6" customHeight="1" x14ac:dyDescent="0.25">
      <c r="A11" s="32"/>
    </row>
    <row r="12" spans="1:84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84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84" ht="28.9" customHeight="1" x14ac:dyDescent="0.25">
      <c r="A14" s="24"/>
      <c r="B14" s="24"/>
      <c r="C14" s="24"/>
      <c r="D14" s="24"/>
      <c r="E14" s="27"/>
      <c r="F14" s="33" t="s">
        <v>27</v>
      </c>
      <c r="G14" s="34" t="s">
        <v>28</v>
      </c>
      <c r="H14" s="34" t="s">
        <v>27</v>
      </c>
      <c r="I14" s="34" t="s">
        <v>28</v>
      </c>
      <c r="J14" s="34" t="s">
        <v>27</v>
      </c>
      <c r="K14" s="34" t="s">
        <v>28</v>
      </c>
      <c r="L14" s="34" t="s">
        <v>29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4" s="35" customFormat="1" ht="12.75" customHeight="1" x14ac:dyDescent="0.2">
      <c r="A15" s="36" t="s">
        <v>88</v>
      </c>
      <c r="B15" s="37" t="s">
        <v>78</v>
      </c>
      <c r="C15" s="37" t="s">
        <v>69</v>
      </c>
      <c r="D15" s="38">
        <v>17646400</v>
      </c>
      <c r="E15" s="38">
        <v>6000000</v>
      </c>
      <c r="F15" s="43" t="s">
        <v>46</v>
      </c>
      <c r="G15" s="42" t="s">
        <v>47</v>
      </c>
      <c r="H15" s="42" t="s">
        <v>48</v>
      </c>
      <c r="I15" s="42" t="s">
        <v>47</v>
      </c>
      <c r="J15" s="42" t="s">
        <v>49</v>
      </c>
      <c r="K15" s="42" t="s">
        <v>47</v>
      </c>
      <c r="L15" s="39">
        <v>30</v>
      </c>
      <c r="M15" s="39">
        <v>12</v>
      </c>
      <c r="N15" s="39">
        <v>11</v>
      </c>
      <c r="O15" s="39">
        <v>4</v>
      </c>
      <c r="P15" s="39">
        <v>6</v>
      </c>
      <c r="Q15" s="39">
        <v>8</v>
      </c>
      <c r="R15" s="39">
        <v>5</v>
      </c>
      <c r="S15" s="39">
        <f>SUM(L15:R15)</f>
        <v>76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</row>
    <row r="16" spans="1:84" s="35" customFormat="1" ht="12.75" customHeight="1" x14ac:dyDescent="0.2">
      <c r="A16" s="36" t="s">
        <v>89</v>
      </c>
      <c r="B16" s="37" t="s">
        <v>79</v>
      </c>
      <c r="C16" s="37" t="s">
        <v>70</v>
      </c>
      <c r="D16" s="38">
        <v>16409436</v>
      </c>
      <c r="E16" s="38">
        <v>5000000</v>
      </c>
      <c r="F16" s="43" t="s">
        <v>50</v>
      </c>
      <c r="G16" s="42" t="s">
        <v>51</v>
      </c>
      <c r="H16" s="42" t="s">
        <v>52</v>
      </c>
      <c r="I16" s="42" t="s">
        <v>47</v>
      </c>
      <c r="J16" s="42" t="s">
        <v>53</v>
      </c>
      <c r="K16" s="42" t="s">
        <v>54</v>
      </c>
      <c r="L16" s="39">
        <v>26</v>
      </c>
      <c r="M16" s="39">
        <v>11</v>
      </c>
      <c r="N16" s="39">
        <v>10</v>
      </c>
      <c r="O16" s="39">
        <v>5</v>
      </c>
      <c r="P16" s="39">
        <v>9</v>
      </c>
      <c r="Q16" s="39">
        <v>8</v>
      </c>
      <c r="R16" s="39">
        <v>5</v>
      </c>
      <c r="S16" s="39">
        <f t="shared" ref="S16:S23" si="0">SUM(L16:R16)</f>
        <v>74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1:84" s="35" customFormat="1" ht="12.75" customHeight="1" x14ac:dyDescent="0.2">
      <c r="A17" s="36" t="s">
        <v>90</v>
      </c>
      <c r="B17" s="37" t="s">
        <v>80</v>
      </c>
      <c r="C17" s="37" t="s">
        <v>71</v>
      </c>
      <c r="D17" s="38">
        <v>15757300</v>
      </c>
      <c r="E17" s="38">
        <v>5500000</v>
      </c>
      <c r="F17" s="43" t="s">
        <v>55</v>
      </c>
      <c r="G17" s="42" t="s">
        <v>54</v>
      </c>
      <c r="H17" s="42" t="s">
        <v>56</v>
      </c>
      <c r="I17" s="42" t="s">
        <v>51</v>
      </c>
      <c r="J17" s="42" t="s">
        <v>57</v>
      </c>
      <c r="K17" s="42" t="s">
        <v>47</v>
      </c>
      <c r="L17" s="39">
        <v>31</v>
      </c>
      <c r="M17" s="39">
        <v>12</v>
      </c>
      <c r="N17" s="39">
        <v>11</v>
      </c>
      <c r="O17" s="39">
        <v>4</v>
      </c>
      <c r="P17" s="39">
        <v>7</v>
      </c>
      <c r="Q17" s="39">
        <v>7</v>
      </c>
      <c r="R17" s="39">
        <v>5</v>
      </c>
      <c r="S17" s="39">
        <f t="shared" si="0"/>
        <v>77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1:84" s="35" customFormat="1" ht="12.75" customHeight="1" x14ac:dyDescent="0.2">
      <c r="A18" s="36" t="s">
        <v>91</v>
      </c>
      <c r="B18" s="37" t="s">
        <v>81</v>
      </c>
      <c r="C18" s="37" t="s">
        <v>72</v>
      </c>
      <c r="D18" s="38">
        <v>5380500</v>
      </c>
      <c r="E18" s="38">
        <v>2000000</v>
      </c>
      <c r="F18" s="43" t="s">
        <v>58</v>
      </c>
      <c r="G18" s="42" t="s">
        <v>47</v>
      </c>
      <c r="H18" s="42" t="s">
        <v>54</v>
      </c>
      <c r="I18" s="42" t="s">
        <v>54</v>
      </c>
      <c r="J18" s="42" t="s">
        <v>59</v>
      </c>
      <c r="K18" s="42" t="s">
        <v>47</v>
      </c>
      <c r="L18" s="39">
        <v>35</v>
      </c>
      <c r="M18" s="39">
        <v>10</v>
      </c>
      <c r="N18" s="39">
        <v>13</v>
      </c>
      <c r="O18" s="39">
        <v>5</v>
      </c>
      <c r="P18" s="39">
        <v>9</v>
      </c>
      <c r="Q18" s="39">
        <v>9</v>
      </c>
      <c r="R18" s="39">
        <v>3</v>
      </c>
      <c r="S18" s="39">
        <f t="shared" si="0"/>
        <v>84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1:84" s="35" customFormat="1" ht="12.75" customHeight="1" x14ac:dyDescent="0.2">
      <c r="A19" s="36" t="s">
        <v>92</v>
      </c>
      <c r="B19" s="37" t="s">
        <v>82</v>
      </c>
      <c r="C19" s="37" t="s">
        <v>73</v>
      </c>
      <c r="D19" s="38">
        <v>13060000</v>
      </c>
      <c r="E19" s="38">
        <v>6000000</v>
      </c>
      <c r="F19" s="43" t="s">
        <v>54</v>
      </c>
      <c r="G19" s="42" t="s">
        <v>54</v>
      </c>
      <c r="H19" s="42" t="s">
        <v>50</v>
      </c>
      <c r="I19" s="42" t="s">
        <v>47</v>
      </c>
      <c r="J19" s="42" t="s">
        <v>60</v>
      </c>
      <c r="K19" s="42" t="s">
        <v>54</v>
      </c>
      <c r="L19" s="39">
        <v>34</v>
      </c>
      <c r="M19" s="39">
        <v>11</v>
      </c>
      <c r="N19" s="39">
        <v>12</v>
      </c>
      <c r="O19" s="39">
        <v>4</v>
      </c>
      <c r="P19" s="39">
        <v>7</v>
      </c>
      <c r="Q19" s="39">
        <v>8</v>
      </c>
      <c r="R19" s="39">
        <v>4</v>
      </c>
      <c r="S19" s="39">
        <f t="shared" si="0"/>
        <v>80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1:84" s="35" customFormat="1" ht="12.75" customHeight="1" x14ac:dyDescent="0.2">
      <c r="A20" s="36" t="s">
        <v>93</v>
      </c>
      <c r="B20" s="37" t="s">
        <v>83</v>
      </c>
      <c r="C20" s="37" t="s">
        <v>74</v>
      </c>
      <c r="D20" s="38">
        <v>12580990</v>
      </c>
      <c r="E20" s="38">
        <v>5000000</v>
      </c>
      <c r="F20" s="43" t="s">
        <v>54</v>
      </c>
      <c r="G20" s="42" t="s">
        <v>54</v>
      </c>
      <c r="H20" s="42" t="s">
        <v>55</v>
      </c>
      <c r="I20" s="42" t="s">
        <v>54</v>
      </c>
      <c r="J20" s="42" t="s">
        <v>61</v>
      </c>
      <c r="K20" s="42" t="s">
        <v>47</v>
      </c>
      <c r="L20" s="39">
        <v>25</v>
      </c>
      <c r="M20" s="39">
        <v>9</v>
      </c>
      <c r="N20" s="39">
        <v>9</v>
      </c>
      <c r="O20" s="39">
        <v>4</v>
      </c>
      <c r="P20" s="39">
        <v>8</v>
      </c>
      <c r="Q20" s="39">
        <v>8</v>
      </c>
      <c r="R20" s="39">
        <v>3</v>
      </c>
      <c r="S20" s="39">
        <f t="shared" si="0"/>
        <v>66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1:84" s="35" customFormat="1" ht="12.75" customHeight="1" x14ac:dyDescent="0.2">
      <c r="A21" s="36" t="s">
        <v>94</v>
      </c>
      <c r="B21" s="37" t="s">
        <v>84</v>
      </c>
      <c r="C21" s="37" t="s">
        <v>75</v>
      </c>
      <c r="D21" s="38">
        <v>11831270</v>
      </c>
      <c r="E21" s="38">
        <v>5000000</v>
      </c>
      <c r="F21" s="43" t="s">
        <v>62</v>
      </c>
      <c r="G21" s="42" t="s">
        <v>47</v>
      </c>
      <c r="H21" s="42" t="s">
        <v>63</v>
      </c>
      <c r="I21" s="42" t="s">
        <v>47</v>
      </c>
      <c r="J21" s="42" t="s">
        <v>64</v>
      </c>
      <c r="K21" s="42" t="s">
        <v>47</v>
      </c>
      <c r="L21" s="39">
        <v>22</v>
      </c>
      <c r="M21" s="39">
        <v>9</v>
      </c>
      <c r="N21" s="39">
        <v>7</v>
      </c>
      <c r="O21" s="39">
        <v>4</v>
      </c>
      <c r="P21" s="39">
        <v>8</v>
      </c>
      <c r="Q21" s="39">
        <v>8</v>
      </c>
      <c r="R21" s="39">
        <v>3</v>
      </c>
      <c r="S21" s="39">
        <f t="shared" si="0"/>
        <v>61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1:84" s="35" customFormat="1" ht="12.75" customHeight="1" x14ac:dyDescent="0.2">
      <c r="A22" s="36" t="s">
        <v>95</v>
      </c>
      <c r="B22" s="37" t="s">
        <v>85</v>
      </c>
      <c r="C22" s="37" t="s">
        <v>76</v>
      </c>
      <c r="D22" s="38">
        <v>11996837</v>
      </c>
      <c r="E22" s="38">
        <v>5000000</v>
      </c>
      <c r="F22" s="43" t="s">
        <v>65</v>
      </c>
      <c r="G22" s="42" t="s">
        <v>47</v>
      </c>
      <c r="H22" s="42" t="s">
        <v>58</v>
      </c>
      <c r="I22" s="42" t="s">
        <v>47</v>
      </c>
      <c r="J22" s="42" t="s">
        <v>66</v>
      </c>
      <c r="K22" s="42" t="s">
        <v>47</v>
      </c>
      <c r="L22" s="39">
        <v>30</v>
      </c>
      <c r="M22" s="39">
        <v>12</v>
      </c>
      <c r="N22" s="39">
        <v>10</v>
      </c>
      <c r="O22" s="39">
        <v>4</v>
      </c>
      <c r="P22" s="39">
        <v>8</v>
      </c>
      <c r="Q22" s="39">
        <v>8</v>
      </c>
      <c r="R22" s="39">
        <v>2</v>
      </c>
      <c r="S22" s="39">
        <f t="shared" si="0"/>
        <v>74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1:84" s="35" customFormat="1" ht="12.75" customHeight="1" x14ac:dyDescent="0.2">
      <c r="A23" s="36" t="s">
        <v>96</v>
      </c>
      <c r="B23" s="37" t="s">
        <v>86</v>
      </c>
      <c r="C23" s="37" t="s">
        <v>77</v>
      </c>
      <c r="D23" s="38">
        <v>8450000</v>
      </c>
      <c r="E23" s="38">
        <v>3500000</v>
      </c>
      <c r="F23" s="43" t="s">
        <v>67</v>
      </c>
      <c r="G23" s="42" t="s">
        <v>47</v>
      </c>
      <c r="H23" s="42" t="s">
        <v>54</v>
      </c>
      <c r="I23" s="42" t="s">
        <v>54</v>
      </c>
      <c r="J23" s="42" t="s">
        <v>68</v>
      </c>
      <c r="K23" s="42" t="s">
        <v>54</v>
      </c>
      <c r="L23" s="39">
        <v>37</v>
      </c>
      <c r="M23" s="39">
        <v>12</v>
      </c>
      <c r="N23" s="39">
        <v>12</v>
      </c>
      <c r="O23" s="39">
        <v>4</v>
      </c>
      <c r="P23" s="39">
        <v>8</v>
      </c>
      <c r="Q23" s="39">
        <v>8</v>
      </c>
      <c r="R23" s="39">
        <v>3</v>
      </c>
      <c r="S23" s="39">
        <f t="shared" si="0"/>
        <v>84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1:84" x14ac:dyDescent="0.25">
      <c r="D24" s="44">
        <f>SUM(D15:D23)</f>
        <v>113112733</v>
      </c>
      <c r="E24" s="44">
        <f>SUM(E15:E23)</f>
        <v>43000000</v>
      </c>
      <c r="F24" s="44"/>
    </row>
    <row r="25" spans="1:84" x14ac:dyDescent="0.25">
      <c r="E25" s="44"/>
      <c r="F25" s="44"/>
      <c r="G25" s="44"/>
      <c r="H25" s="4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C9AE10D6-6A7C-4A00-9609-F1B7B5658F5A}">
      <formula1>40</formula1>
    </dataValidation>
    <dataValidation type="decimal" operator="lessThanOrEqual" allowBlank="1" showInputMessage="1" showErrorMessage="1" error="max. 15" sqref="M15:N23" xr:uid="{2D01A187-284E-472C-B571-43B7E065043A}">
      <formula1>15</formula1>
    </dataValidation>
    <dataValidation type="decimal" operator="lessThanOrEqual" allowBlank="1" showInputMessage="1" showErrorMessage="1" error="max. 10" sqref="P15:Q23" xr:uid="{ECDDC355-17EB-4549-BDC5-EA45A9F5986D}">
      <formula1>10</formula1>
    </dataValidation>
    <dataValidation type="decimal" operator="lessThanOrEqual" allowBlank="1" showInputMessage="1" showErrorMessage="1" error="max. 5" sqref="O15:O23 R15:R23" xr:uid="{A2638509-09F2-483E-B1DF-1995A5B6BC9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FE1C-B0ED-4EEB-82F9-87F22E197D77}">
  <dimension ref="A1:CF25"/>
  <sheetViews>
    <sheetView workbookViewId="0"/>
  </sheetViews>
  <sheetFormatPr defaultColWidth="9.140625" defaultRowHeight="12.75" x14ac:dyDescent="0.25"/>
  <cols>
    <col min="1" max="1" width="11.7109375" style="30" customWidth="1"/>
    <col min="2" max="2" width="30" style="30" bestFit="1" customWidth="1"/>
    <col min="3" max="3" width="43.7109375" style="30" customWidth="1"/>
    <col min="4" max="4" width="15.5703125" style="30" customWidth="1"/>
    <col min="5" max="5" width="15" style="30" customWidth="1"/>
    <col min="6" max="6" width="15.7109375" style="30" customWidth="1"/>
    <col min="7" max="7" width="5.7109375" style="31" customWidth="1"/>
    <col min="8" max="8" width="17.140625" style="31" customWidth="1"/>
    <col min="9" max="9" width="5.7109375" style="30" customWidth="1"/>
    <col min="10" max="10" width="17.42578125" style="30" customWidth="1"/>
    <col min="11" max="11" width="5.7109375" style="30" customWidth="1"/>
    <col min="12" max="12" width="9.7109375" style="30" customWidth="1"/>
    <col min="13" max="19" width="9.28515625" style="30" customWidth="1"/>
    <col min="20" max="16384" width="9.140625" style="30"/>
  </cols>
  <sheetData>
    <row r="1" spans="1:84" ht="38.25" customHeight="1" x14ac:dyDescent="0.25">
      <c r="A1" s="29" t="s">
        <v>38</v>
      </c>
    </row>
    <row r="2" spans="1:84" x14ac:dyDescent="0.25">
      <c r="A2" s="32" t="s">
        <v>42</v>
      </c>
      <c r="D2" s="32" t="s">
        <v>25</v>
      </c>
    </row>
    <row r="3" spans="1:84" x14ac:dyDescent="0.25">
      <c r="A3" s="32" t="s">
        <v>43</v>
      </c>
      <c r="D3" s="30" t="s">
        <v>36</v>
      </c>
    </row>
    <row r="4" spans="1:84" x14ac:dyDescent="0.25">
      <c r="A4" s="32" t="s">
        <v>44</v>
      </c>
      <c r="D4" s="30" t="s">
        <v>37</v>
      </c>
    </row>
    <row r="5" spans="1:84" x14ac:dyDescent="0.25">
      <c r="A5" s="32" t="s">
        <v>41</v>
      </c>
      <c r="D5" s="30" t="s">
        <v>39</v>
      </c>
    </row>
    <row r="6" spans="1:84" x14ac:dyDescent="0.25">
      <c r="A6" s="45" t="s">
        <v>45</v>
      </c>
    </row>
    <row r="7" spans="1:84" x14ac:dyDescent="0.25">
      <c r="A7" s="32" t="s">
        <v>24</v>
      </c>
      <c r="D7" s="32" t="s">
        <v>26</v>
      </c>
    </row>
    <row r="8" spans="1:84" ht="39" customHeight="1" x14ac:dyDescent="0.25">
      <c r="D8" s="28" t="s">
        <v>40</v>
      </c>
      <c r="E8" s="28"/>
      <c r="F8" s="28"/>
      <c r="G8" s="28"/>
      <c r="H8" s="28"/>
      <c r="I8" s="28"/>
      <c r="J8" s="28"/>
      <c r="K8" s="28"/>
    </row>
    <row r="9" spans="1:84" ht="12.6" customHeight="1" x14ac:dyDescent="0.25">
      <c r="D9" s="46"/>
      <c r="E9" s="46"/>
      <c r="F9" s="46"/>
      <c r="G9" s="46"/>
      <c r="H9" s="46"/>
      <c r="I9" s="46"/>
      <c r="J9" s="46"/>
      <c r="K9" s="46"/>
    </row>
    <row r="10" spans="1:84" ht="12.6" customHeight="1" x14ac:dyDescent="0.25"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84" ht="12.6" customHeight="1" x14ac:dyDescent="0.25">
      <c r="A11" s="32"/>
    </row>
    <row r="12" spans="1:84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84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84" ht="28.9" customHeight="1" x14ac:dyDescent="0.25">
      <c r="A14" s="24"/>
      <c r="B14" s="24"/>
      <c r="C14" s="24"/>
      <c r="D14" s="24"/>
      <c r="E14" s="27"/>
      <c r="F14" s="33" t="s">
        <v>27</v>
      </c>
      <c r="G14" s="34" t="s">
        <v>28</v>
      </c>
      <c r="H14" s="34" t="s">
        <v>27</v>
      </c>
      <c r="I14" s="34" t="s">
        <v>28</v>
      </c>
      <c r="J14" s="34" t="s">
        <v>27</v>
      </c>
      <c r="K14" s="34" t="s">
        <v>28</v>
      </c>
      <c r="L14" s="34" t="s">
        <v>29</v>
      </c>
      <c r="M14" s="34" t="s">
        <v>21</v>
      </c>
      <c r="N14" s="34" t="s">
        <v>21</v>
      </c>
      <c r="O14" s="34" t="s">
        <v>22</v>
      </c>
      <c r="P14" s="34" t="s">
        <v>23</v>
      </c>
      <c r="Q14" s="34" t="s">
        <v>23</v>
      </c>
      <c r="R14" s="34" t="s">
        <v>22</v>
      </c>
      <c r="S14" s="34"/>
    </row>
    <row r="15" spans="1:84" s="35" customFormat="1" ht="12.75" customHeight="1" x14ac:dyDescent="0.2">
      <c r="A15" s="36" t="s">
        <v>88</v>
      </c>
      <c r="B15" s="37" t="s">
        <v>78</v>
      </c>
      <c r="C15" s="37" t="s">
        <v>69</v>
      </c>
      <c r="D15" s="38">
        <v>17646400</v>
      </c>
      <c r="E15" s="38">
        <v>6000000</v>
      </c>
      <c r="F15" s="43" t="s">
        <v>46</v>
      </c>
      <c r="G15" s="42" t="s">
        <v>47</v>
      </c>
      <c r="H15" s="42" t="s">
        <v>48</v>
      </c>
      <c r="I15" s="42" t="s">
        <v>47</v>
      </c>
      <c r="J15" s="42" t="s">
        <v>49</v>
      </c>
      <c r="K15" s="42" t="s">
        <v>47</v>
      </c>
      <c r="L15" s="39">
        <v>30</v>
      </c>
      <c r="M15" s="39">
        <v>12</v>
      </c>
      <c r="N15" s="39">
        <v>12</v>
      </c>
      <c r="O15" s="39">
        <v>2</v>
      </c>
      <c r="P15" s="39">
        <v>8</v>
      </c>
      <c r="Q15" s="39">
        <v>8</v>
      </c>
      <c r="R15" s="39">
        <v>5</v>
      </c>
      <c r="S15" s="39">
        <f>SUM(L15:R15)</f>
        <v>77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</row>
    <row r="16" spans="1:84" s="35" customFormat="1" ht="12.75" customHeight="1" x14ac:dyDescent="0.2">
      <c r="A16" s="36" t="s">
        <v>89</v>
      </c>
      <c r="B16" s="37" t="s">
        <v>79</v>
      </c>
      <c r="C16" s="37" t="s">
        <v>70</v>
      </c>
      <c r="D16" s="38">
        <v>16409436</v>
      </c>
      <c r="E16" s="38">
        <v>5000000</v>
      </c>
      <c r="F16" s="43" t="s">
        <v>50</v>
      </c>
      <c r="G16" s="42" t="s">
        <v>51</v>
      </c>
      <c r="H16" s="42" t="s">
        <v>52</v>
      </c>
      <c r="I16" s="42" t="s">
        <v>47</v>
      </c>
      <c r="J16" s="42" t="s">
        <v>53</v>
      </c>
      <c r="K16" s="42" t="s">
        <v>54</v>
      </c>
      <c r="L16" s="39">
        <v>25</v>
      </c>
      <c r="M16" s="39">
        <v>12</v>
      </c>
      <c r="N16" s="39">
        <v>10</v>
      </c>
      <c r="O16" s="39">
        <v>5</v>
      </c>
      <c r="P16" s="39">
        <v>9</v>
      </c>
      <c r="Q16" s="39">
        <v>9</v>
      </c>
      <c r="R16" s="39">
        <v>4</v>
      </c>
      <c r="S16" s="39">
        <f t="shared" ref="S16:S23" si="0">SUM(L16:R16)</f>
        <v>74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</row>
    <row r="17" spans="1:84" s="35" customFormat="1" ht="12.75" customHeight="1" x14ac:dyDescent="0.2">
      <c r="A17" s="36" t="s">
        <v>90</v>
      </c>
      <c r="B17" s="37" t="s">
        <v>80</v>
      </c>
      <c r="C17" s="37" t="s">
        <v>71</v>
      </c>
      <c r="D17" s="38">
        <v>15757300</v>
      </c>
      <c r="E17" s="38">
        <v>5500000</v>
      </c>
      <c r="F17" s="43" t="s">
        <v>55</v>
      </c>
      <c r="G17" s="42" t="s">
        <v>54</v>
      </c>
      <c r="H17" s="42" t="s">
        <v>56</v>
      </c>
      <c r="I17" s="42" t="s">
        <v>51</v>
      </c>
      <c r="J17" s="42" t="s">
        <v>57</v>
      </c>
      <c r="K17" s="42" t="s">
        <v>47</v>
      </c>
      <c r="L17" s="39">
        <v>30</v>
      </c>
      <c r="M17" s="39">
        <v>14</v>
      </c>
      <c r="N17" s="39">
        <v>12</v>
      </c>
      <c r="O17" s="39">
        <v>3</v>
      </c>
      <c r="P17" s="39">
        <v>7</v>
      </c>
      <c r="Q17" s="39">
        <v>7</v>
      </c>
      <c r="R17" s="39">
        <v>5</v>
      </c>
      <c r="S17" s="39">
        <f t="shared" si="0"/>
        <v>78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</row>
    <row r="18" spans="1:84" s="35" customFormat="1" ht="12.75" customHeight="1" x14ac:dyDescent="0.2">
      <c r="A18" s="36" t="s">
        <v>91</v>
      </c>
      <c r="B18" s="37" t="s">
        <v>81</v>
      </c>
      <c r="C18" s="37" t="s">
        <v>72</v>
      </c>
      <c r="D18" s="38">
        <v>5380500</v>
      </c>
      <c r="E18" s="38">
        <v>2000000</v>
      </c>
      <c r="F18" s="43" t="s">
        <v>58</v>
      </c>
      <c r="G18" s="42" t="s">
        <v>47</v>
      </c>
      <c r="H18" s="42" t="s">
        <v>54</v>
      </c>
      <c r="I18" s="42" t="s">
        <v>54</v>
      </c>
      <c r="J18" s="42" t="s">
        <v>59</v>
      </c>
      <c r="K18" s="42" t="s">
        <v>47</v>
      </c>
      <c r="L18" s="39">
        <v>35</v>
      </c>
      <c r="M18" s="39">
        <v>10</v>
      </c>
      <c r="N18" s="39">
        <v>12</v>
      </c>
      <c r="O18" s="39">
        <v>4</v>
      </c>
      <c r="P18" s="39">
        <v>9</v>
      </c>
      <c r="Q18" s="39">
        <v>9</v>
      </c>
      <c r="R18" s="39">
        <v>3</v>
      </c>
      <c r="S18" s="39">
        <f t="shared" si="0"/>
        <v>82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</row>
    <row r="19" spans="1:84" s="35" customFormat="1" ht="12.75" customHeight="1" x14ac:dyDescent="0.2">
      <c r="A19" s="36" t="s">
        <v>92</v>
      </c>
      <c r="B19" s="37" t="s">
        <v>82</v>
      </c>
      <c r="C19" s="37" t="s">
        <v>73</v>
      </c>
      <c r="D19" s="38">
        <v>13060000</v>
      </c>
      <c r="E19" s="38">
        <v>6000000</v>
      </c>
      <c r="F19" s="43" t="s">
        <v>54</v>
      </c>
      <c r="G19" s="42" t="s">
        <v>54</v>
      </c>
      <c r="H19" s="42" t="s">
        <v>50</v>
      </c>
      <c r="I19" s="42" t="s">
        <v>47</v>
      </c>
      <c r="J19" s="42" t="s">
        <v>60</v>
      </c>
      <c r="K19" s="42" t="s">
        <v>54</v>
      </c>
      <c r="L19" s="39">
        <v>35</v>
      </c>
      <c r="M19" s="39">
        <v>10</v>
      </c>
      <c r="N19" s="39">
        <v>12</v>
      </c>
      <c r="O19" s="39">
        <v>4</v>
      </c>
      <c r="P19" s="39">
        <v>8</v>
      </c>
      <c r="Q19" s="39">
        <v>9</v>
      </c>
      <c r="R19" s="39">
        <v>3</v>
      </c>
      <c r="S19" s="39">
        <f t="shared" si="0"/>
        <v>81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</row>
    <row r="20" spans="1:84" s="35" customFormat="1" ht="12.75" customHeight="1" x14ac:dyDescent="0.2">
      <c r="A20" s="36" t="s">
        <v>93</v>
      </c>
      <c r="B20" s="37" t="s">
        <v>83</v>
      </c>
      <c r="C20" s="37" t="s">
        <v>74</v>
      </c>
      <c r="D20" s="38">
        <v>12580990</v>
      </c>
      <c r="E20" s="38">
        <v>5000000</v>
      </c>
      <c r="F20" s="43" t="s">
        <v>54</v>
      </c>
      <c r="G20" s="42" t="s">
        <v>54</v>
      </c>
      <c r="H20" s="42" t="s">
        <v>55</v>
      </c>
      <c r="I20" s="42" t="s">
        <v>54</v>
      </c>
      <c r="J20" s="42" t="s">
        <v>61</v>
      </c>
      <c r="K20" s="42" t="s">
        <v>47</v>
      </c>
      <c r="L20" s="39">
        <v>25</v>
      </c>
      <c r="M20" s="39">
        <v>8</v>
      </c>
      <c r="N20" s="39">
        <v>10</v>
      </c>
      <c r="O20" s="39">
        <v>4</v>
      </c>
      <c r="P20" s="39">
        <v>7</v>
      </c>
      <c r="Q20" s="39">
        <v>8</v>
      </c>
      <c r="R20" s="39">
        <v>5</v>
      </c>
      <c r="S20" s="39">
        <f t="shared" si="0"/>
        <v>67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</row>
    <row r="21" spans="1:84" s="35" customFormat="1" ht="12.75" customHeight="1" x14ac:dyDescent="0.2">
      <c r="A21" s="36" t="s">
        <v>94</v>
      </c>
      <c r="B21" s="37" t="s">
        <v>84</v>
      </c>
      <c r="C21" s="37" t="s">
        <v>75</v>
      </c>
      <c r="D21" s="38">
        <v>11831270</v>
      </c>
      <c r="E21" s="38">
        <v>5000000</v>
      </c>
      <c r="F21" s="43" t="s">
        <v>62</v>
      </c>
      <c r="G21" s="42" t="s">
        <v>47</v>
      </c>
      <c r="H21" s="42" t="s">
        <v>63</v>
      </c>
      <c r="I21" s="42" t="s">
        <v>47</v>
      </c>
      <c r="J21" s="42" t="s">
        <v>64</v>
      </c>
      <c r="K21" s="42" t="s">
        <v>47</v>
      </c>
      <c r="L21" s="39">
        <v>28</v>
      </c>
      <c r="M21" s="39">
        <v>10</v>
      </c>
      <c r="N21" s="39">
        <v>10</v>
      </c>
      <c r="O21" s="39">
        <v>3</v>
      </c>
      <c r="P21" s="39">
        <v>8</v>
      </c>
      <c r="Q21" s="39">
        <v>6</v>
      </c>
      <c r="R21" s="39">
        <v>3</v>
      </c>
      <c r="S21" s="39">
        <f t="shared" si="0"/>
        <v>68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</row>
    <row r="22" spans="1:84" s="35" customFormat="1" ht="12.75" customHeight="1" x14ac:dyDescent="0.2">
      <c r="A22" s="36" t="s">
        <v>95</v>
      </c>
      <c r="B22" s="37" t="s">
        <v>85</v>
      </c>
      <c r="C22" s="37" t="s">
        <v>76</v>
      </c>
      <c r="D22" s="38">
        <v>11996837</v>
      </c>
      <c r="E22" s="38">
        <v>5000000</v>
      </c>
      <c r="F22" s="43" t="s">
        <v>65</v>
      </c>
      <c r="G22" s="42" t="s">
        <v>47</v>
      </c>
      <c r="H22" s="42" t="s">
        <v>58</v>
      </c>
      <c r="I22" s="42" t="s">
        <v>47</v>
      </c>
      <c r="J22" s="42" t="s">
        <v>66</v>
      </c>
      <c r="K22" s="42" t="s">
        <v>47</v>
      </c>
      <c r="L22" s="39">
        <v>30</v>
      </c>
      <c r="M22" s="39">
        <v>12</v>
      </c>
      <c r="N22" s="39">
        <v>11</v>
      </c>
      <c r="O22" s="39">
        <v>3</v>
      </c>
      <c r="P22" s="39">
        <v>8</v>
      </c>
      <c r="Q22" s="39">
        <v>8</v>
      </c>
      <c r="R22" s="39">
        <v>2</v>
      </c>
      <c r="S22" s="39">
        <f t="shared" si="0"/>
        <v>74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</row>
    <row r="23" spans="1:84" s="35" customFormat="1" ht="12.75" customHeight="1" x14ac:dyDescent="0.2">
      <c r="A23" s="36" t="s">
        <v>96</v>
      </c>
      <c r="B23" s="37" t="s">
        <v>86</v>
      </c>
      <c r="C23" s="37" t="s">
        <v>77</v>
      </c>
      <c r="D23" s="38">
        <v>8450000</v>
      </c>
      <c r="E23" s="38">
        <v>3500000</v>
      </c>
      <c r="F23" s="43" t="s">
        <v>67</v>
      </c>
      <c r="G23" s="42" t="s">
        <v>47</v>
      </c>
      <c r="H23" s="42" t="s">
        <v>54</v>
      </c>
      <c r="I23" s="42" t="s">
        <v>54</v>
      </c>
      <c r="J23" s="42" t="s">
        <v>68</v>
      </c>
      <c r="K23" s="42" t="s">
        <v>54</v>
      </c>
      <c r="L23" s="39">
        <v>35</v>
      </c>
      <c r="M23" s="39">
        <v>13</v>
      </c>
      <c r="N23" s="39">
        <v>12</v>
      </c>
      <c r="O23" s="39">
        <v>4</v>
      </c>
      <c r="P23" s="39">
        <v>8</v>
      </c>
      <c r="Q23" s="39">
        <v>9</v>
      </c>
      <c r="R23" s="39">
        <v>3</v>
      </c>
      <c r="S23" s="39">
        <f t="shared" si="0"/>
        <v>84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</row>
    <row r="24" spans="1:84" x14ac:dyDescent="0.25">
      <c r="D24" s="44">
        <f>SUM(D15:D23)</f>
        <v>113112733</v>
      </c>
      <c r="E24" s="44">
        <f>SUM(E15:E23)</f>
        <v>43000000</v>
      </c>
      <c r="F24" s="44"/>
    </row>
    <row r="25" spans="1:84" x14ac:dyDescent="0.25">
      <c r="E25" s="44"/>
      <c r="F25" s="44"/>
      <c r="G25" s="44"/>
      <c r="H25" s="4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80DCF0E3-DDEB-49BE-99ED-1BA4BC57E4AA}">
      <formula1>40</formula1>
    </dataValidation>
    <dataValidation type="decimal" operator="lessThanOrEqual" allowBlank="1" showInputMessage="1" showErrorMessage="1" error="max. 15" sqref="M15:N23" xr:uid="{2086ECBF-483F-472F-BD82-E8B29B2FAEF3}">
      <formula1>15</formula1>
    </dataValidation>
    <dataValidation type="decimal" operator="lessThanOrEqual" allowBlank="1" showInputMessage="1" showErrorMessage="1" error="max. 10" sqref="P15:Q23" xr:uid="{5B83ECBC-2843-4484-A15F-B0BD8CB6E3B0}">
      <formula1>10</formula1>
    </dataValidation>
    <dataValidation type="decimal" operator="lessThanOrEqual" allowBlank="1" showInputMessage="1" showErrorMessage="1" error="max. 5" sqref="O15:O23 R15:R23" xr:uid="{B8EA0F68-FA37-4D1D-8193-086726DE42EE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4503-D196-4FFB-9C04-5E48D629D286}">
  <dimension ref="A1:CF25"/>
  <sheetViews>
    <sheetView zoomScaleNormal="10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7.140625" style="3" customWidth="1"/>
    <col min="9" max="9" width="5.7109375" style="2" customWidth="1"/>
    <col min="10" max="10" width="17.4257812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4" ht="38.25" customHeight="1" x14ac:dyDescent="0.25">
      <c r="A1" s="1" t="s">
        <v>38</v>
      </c>
    </row>
    <row r="2" spans="1:84" x14ac:dyDescent="0.25">
      <c r="A2" s="4" t="s">
        <v>42</v>
      </c>
      <c r="D2" s="4" t="s">
        <v>25</v>
      </c>
    </row>
    <row r="3" spans="1:84" x14ac:dyDescent="0.25">
      <c r="A3" s="4" t="s">
        <v>43</v>
      </c>
      <c r="D3" s="2" t="s">
        <v>36</v>
      </c>
    </row>
    <row r="4" spans="1:84" x14ac:dyDescent="0.25">
      <c r="A4" s="4" t="s">
        <v>44</v>
      </c>
      <c r="D4" s="2" t="s">
        <v>37</v>
      </c>
    </row>
    <row r="5" spans="1:84" x14ac:dyDescent="0.25">
      <c r="A5" s="4" t="s">
        <v>41</v>
      </c>
      <c r="D5" s="2" t="s">
        <v>39</v>
      </c>
    </row>
    <row r="6" spans="1:84" x14ac:dyDescent="0.25">
      <c r="A6" s="18" t="s">
        <v>45</v>
      </c>
    </row>
    <row r="7" spans="1:84" x14ac:dyDescent="0.25">
      <c r="A7" s="4" t="s">
        <v>24</v>
      </c>
      <c r="D7" s="4" t="s">
        <v>26</v>
      </c>
    </row>
    <row r="8" spans="1:84" ht="39" customHeight="1" x14ac:dyDescent="0.25">
      <c r="D8" s="28" t="s">
        <v>40</v>
      </c>
      <c r="E8" s="28"/>
      <c r="F8" s="28"/>
      <c r="G8" s="28"/>
      <c r="H8" s="28"/>
      <c r="I8" s="28"/>
      <c r="J8" s="28"/>
      <c r="K8" s="28"/>
    </row>
    <row r="9" spans="1:84" ht="12.6" customHeight="1" x14ac:dyDescent="0.25">
      <c r="D9" s="19"/>
      <c r="E9" s="19"/>
      <c r="F9" s="19"/>
      <c r="G9" s="19"/>
      <c r="H9" s="19"/>
      <c r="I9" s="19"/>
      <c r="J9" s="19"/>
      <c r="K9" s="19"/>
    </row>
    <row r="10" spans="1:84" ht="12.6" customHeight="1" x14ac:dyDescent="0.25">
      <c r="D10" s="28" t="s">
        <v>87</v>
      </c>
      <c r="E10" s="28"/>
      <c r="F10" s="28"/>
      <c r="G10" s="28"/>
      <c r="H10" s="28"/>
      <c r="I10" s="28"/>
      <c r="J10" s="28"/>
      <c r="K10" s="28"/>
    </row>
    <row r="11" spans="1:84" ht="12.6" customHeight="1" x14ac:dyDescent="0.25">
      <c r="A11" s="4"/>
    </row>
    <row r="12" spans="1:84" ht="26.45" customHeight="1" x14ac:dyDescent="0.25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84" ht="59.45" customHeight="1" x14ac:dyDescent="0.25">
      <c r="A13" s="23"/>
      <c r="B13" s="23"/>
      <c r="C13" s="23"/>
      <c r="D13" s="23"/>
      <c r="E13" s="26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84" ht="28.9" customHeight="1" x14ac:dyDescent="0.25">
      <c r="A14" s="24"/>
      <c r="B14" s="24"/>
      <c r="C14" s="24"/>
      <c r="D14" s="24"/>
      <c r="E14" s="27"/>
      <c r="F14" s="5" t="s">
        <v>27</v>
      </c>
      <c r="G14" s="20" t="s">
        <v>28</v>
      </c>
      <c r="H14" s="20" t="s">
        <v>27</v>
      </c>
      <c r="I14" s="20" t="s">
        <v>28</v>
      </c>
      <c r="J14" s="20" t="s">
        <v>27</v>
      </c>
      <c r="K14" s="20" t="s">
        <v>28</v>
      </c>
      <c r="L14" s="20" t="s">
        <v>29</v>
      </c>
      <c r="M14" s="20" t="s">
        <v>21</v>
      </c>
      <c r="N14" s="20" t="s">
        <v>21</v>
      </c>
      <c r="O14" s="20" t="s">
        <v>22</v>
      </c>
      <c r="P14" s="20" t="s">
        <v>23</v>
      </c>
      <c r="Q14" s="20" t="s">
        <v>23</v>
      </c>
      <c r="R14" s="20" t="s">
        <v>22</v>
      </c>
      <c r="S14" s="20"/>
    </row>
    <row r="15" spans="1:84" s="8" customFormat="1" ht="12.75" customHeight="1" x14ac:dyDescent="0.2">
      <c r="A15" s="9" t="s">
        <v>88</v>
      </c>
      <c r="B15" s="10" t="s">
        <v>78</v>
      </c>
      <c r="C15" s="10" t="s">
        <v>69</v>
      </c>
      <c r="D15" s="11">
        <v>17646400</v>
      </c>
      <c r="E15" s="11">
        <v>6000000</v>
      </c>
      <c r="F15" s="16" t="s">
        <v>46</v>
      </c>
      <c r="G15" s="15" t="s">
        <v>47</v>
      </c>
      <c r="H15" s="15" t="s">
        <v>48</v>
      </c>
      <c r="I15" s="15" t="s">
        <v>47</v>
      </c>
      <c r="J15" s="15" t="s">
        <v>49</v>
      </c>
      <c r="K15" s="15" t="s">
        <v>47</v>
      </c>
      <c r="L15" s="39">
        <v>28</v>
      </c>
      <c r="M15" s="39">
        <v>12</v>
      </c>
      <c r="N15" s="39">
        <v>13</v>
      </c>
      <c r="O15" s="39">
        <v>3</v>
      </c>
      <c r="P15" s="39">
        <v>8</v>
      </c>
      <c r="Q15" s="39">
        <v>8</v>
      </c>
      <c r="R15" s="39">
        <v>5</v>
      </c>
      <c r="S15" s="12">
        <f>SUM(L15:R15)</f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8" customFormat="1" ht="12.75" customHeight="1" x14ac:dyDescent="0.2">
      <c r="A16" s="9" t="s">
        <v>89</v>
      </c>
      <c r="B16" s="10" t="s">
        <v>79</v>
      </c>
      <c r="C16" s="10" t="s">
        <v>70</v>
      </c>
      <c r="D16" s="11">
        <v>16409436</v>
      </c>
      <c r="E16" s="11">
        <v>5000000</v>
      </c>
      <c r="F16" s="16" t="s">
        <v>50</v>
      </c>
      <c r="G16" s="15" t="s">
        <v>51</v>
      </c>
      <c r="H16" s="15" t="s">
        <v>52</v>
      </c>
      <c r="I16" s="15" t="s">
        <v>47</v>
      </c>
      <c r="J16" s="15" t="s">
        <v>53</v>
      </c>
      <c r="K16" s="15" t="s">
        <v>54</v>
      </c>
      <c r="L16" s="39">
        <v>22</v>
      </c>
      <c r="M16" s="39">
        <v>12</v>
      </c>
      <c r="N16" s="39">
        <v>12</v>
      </c>
      <c r="O16" s="39">
        <v>4</v>
      </c>
      <c r="P16" s="39">
        <v>10</v>
      </c>
      <c r="Q16" s="39">
        <v>9</v>
      </c>
      <c r="R16" s="39">
        <v>5</v>
      </c>
      <c r="S16" s="12">
        <f t="shared" ref="S16:S23" si="0">SUM(L16:R16)</f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8" customFormat="1" ht="12.75" customHeight="1" x14ac:dyDescent="0.2">
      <c r="A17" s="9" t="s">
        <v>90</v>
      </c>
      <c r="B17" s="10" t="s">
        <v>80</v>
      </c>
      <c r="C17" s="10" t="s">
        <v>71</v>
      </c>
      <c r="D17" s="11">
        <v>15757300</v>
      </c>
      <c r="E17" s="11">
        <v>5500000</v>
      </c>
      <c r="F17" s="16" t="s">
        <v>55</v>
      </c>
      <c r="G17" s="15" t="s">
        <v>54</v>
      </c>
      <c r="H17" s="15" t="s">
        <v>56</v>
      </c>
      <c r="I17" s="15" t="s">
        <v>51</v>
      </c>
      <c r="J17" s="15" t="s">
        <v>57</v>
      </c>
      <c r="K17" s="15" t="s">
        <v>47</v>
      </c>
      <c r="L17" s="39">
        <v>28</v>
      </c>
      <c r="M17" s="39">
        <v>12</v>
      </c>
      <c r="N17" s="39">
        <v>11</v>
      </c>
      <c r="O17" s="39">
        <v>4</v>
      </c>
      <c r="P17" s="39">
        <v>7</v>
      </c>
      <c r="Q17" s="39">
        <v>8</v>
      </c>
      <c r="R17" s="39">
        <v>5</v>
      </c>
      <c r="S17" s="12">
        <f t="shared" si="0"/>
        <v>75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8" customFormat="1" ht="12.75" customHeight="1" x14ac:dyDescent="0.2">
      <c r="A18" s="9" t="s">
        <v>91</v>
      </c>
      <c r="B18" s="10" t="s">
        <v>81</v>
      </c>
      <c r="C18" s="10" t="s">
        <v>72</v>
      </c>
      <c r="D18" s="11">
        <v>5380500</v>
      </c>
      <c r="E18" s="11">
        <v>2000000</v>
      </c>
      <c r="F18" s="16" t="s">
        <v>58</v>
      </c>
      <c r="G18" s="15" t="s">
        <v>47</v>
      </c>
      <c r="H18" s="15" t="s">
        <v>54</v>
      </c>
      <c r="I18" s="15" t="s">
        <v>54</v>
      </c>
      <c r="J18" s="15" t="s">
        <v>59</v>
      </c>
      <c r="K18" s="15" t="s">
        <v>47</v>
      </c>
      <c r="L18" s="39">
        <v>35</v>
      </c>
      <c r="M18" s="39">
        <v>11</v>
      </c>
      <c r="N18" s="39">
        <v>12</v>
      </c>
      <c r="O18" s="39">
        <v>4</v>
      </c>
      <c r="P18" s="39">
        <v>9</v>
      </c>
      <c r="Q18" s="39">
        <v>9</v>
      </c>
      <c r="R18" s="39">
        <v>3</v>
      </c>
      <c r="S18" s="12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8" customFormat="1" ht="12.75" customHeight="1" x14ac:dyDescent="0.2">
      <c r="A19" s="9" t="s">
        <v>92</v>
      </c>
      <c r="B19" s="10" t="s">
        <v>82</v>
      </c>
      <c r="C19" s="10" t="s">
        <v>73</v>
      </c>
      <c r="D19" s="11">
        <v>13060000</v>
      </c>
      <c r="E19" s="11">
        <v>6000000</v>
      </c>
      <c r="F19" s="16" t="s">
        <v>54</v>
      </c>
      <c r="G19" s="15" t="s">
        <v>54</v>
      </c>
      <c r="H19" s="15" t="s">
        <v>50</v>
      </c>
      <c r="I19" s="15" t="s">
        <v>47</v>
      </c>
      <c r="J19" s="15" t="s">
        <v>60</v>
      </c>
      <c r="K19" s="15" t="s">
        <v>54</v>
      </c>
      <c r="L19" s="39">
        <v>37</v>
      </c>
      <c r="M19" s="39">
        <v>11</v>
      </c>
      <c r="N19" s="39">
        <v>13</v>
      </c>
      <c r="O19" s="39">
        <v>4</v>
      </c>
      <c r="P19" s="39">
        <v>8</v>
      </c>
      <c r="Q19" s="39">
        <v>9</v>
      </c>
      <c r="R19" s="39">
        <v>4</v>
      </c>
      <c r="S19" s="12">
        <f t="shared" si="0"/>
        <v>86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8" customFormat="1" ht="12.75" customHeight="1" x14ac:dyDescent="0.2">
      <c r="A20" s="9" t="s">
        <v>93</v>
      </c>
      <c r="B20" s="10" t="s">
        <v>83</v>
      </c>
      <c r="C20" s="10" t="s">
        <v>74</v>
      </c>
      <c r="D20" s="11">
        <v>12580990</v>
      </c>
      <c r="E20" s="11">
        <v>5000000</v>
      </c>
      <c r="F20" s="16" t="s">
        <v>54</v>
      </c>
      <c r="G20" s="15" t="s">
        <v>54</v>
      </c>
      <c r="H20" s="15" t="s">
        <v>55</v>
      </c>
      <c r="I20" s="15" t="s">
        <v>54</v>
      </c>
      <c r="J20" s="15" t="s">
        <v>61</v>
      </c>
      <c r="K20" s="15" t="s">
        <v>47</v>
      </c>
      <c r="L20" s="39">
        <v>23</v>
      </c>
      <c r="M20" s="39">
        <v>11</v>
      </c>
      <c r="N20" s="39">
        <v>10</v>
      </c>
      <c r="O20" s="39">
        <v>4</v>
      </c>
      <c r="P20" s="39">
        <v>8</v>
      </c>
      <c r="Q20" s="39">
        <v>8</v>
      </c>
      <c r="R20" s="39">
        <v>4</v>
      </c>
      <c r="S20" s="12">
        <f t="shared" si="0"/>
        <v>68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8" customFormat="1" ht="12.75" customHeight="1" x14ac:dyDescent="0.2">
      <c r="A21" s="9" t="s">
        <v>94</v>
      </c>
      <c r="B21" s="10" t="s">
        <v>84</v>
      </c>
      <c r="C21" s="10" t="s">
        <v>75</v>
      </c>
      <c r="D21" s="11">
        <v>11831270</v>
      </c>
      <c r="E21" s="11">
        <v>5000000</v>
      </c>
      <c r="F21" s="16" t="s">
        <v>62</v>
      </c>
      <c r="G21" s="15" t="s">
        <v>47</v>
      </c>
      <c r="H21" s="15" t="s">
        <v>63</v>
      </c>
      <c r="I21" s="15" t="s">
        <v>47</v>
      </c>
      <c r="J21" s="15" t="s">
        <v>64</v>
      </c>
      <c r="K21" s="15" t="s">
        <v>47</v>
      </c>
      <c r="L21" s="39">
        <v>23</v>
      </c>
      <c r="M21" s="39">
        <v>11</v>
      </c>
      <c r="N21" s="39">
        <v>10</v>
      </c>
      <c r="O21" s="39">
        <v>4</v>
      </c>
      <c r="P21" s="39">
        <v>8</v>
      </c>
      <c r="Q21" s="39">
        <v>7</v>
      </c>
      <c r="R21" s="39">
        <v>3</v>
      </c>
      <c r="S21" s="12">
        <f t="shared" si="0"/>
        <v>66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8" customFormat="1" ht="12.75" customHeight="1" x14ac:dyDescent="0.2">
      <c r="A22" s="9" t="s">
        <v>95</v>
      </c>
      <c r="B22" s="10" t="s">
        <v>85</v>
      </c>
      <c r="C22" s="10" t="s">
        <v>76</v>
      </c>
      <c r="D22" s="11">
        <v>11996837</v>
      </c>
      <c r="E22" s="11">
        <v>5000000</v>
      </c>
      <c r="F22" s="16" t="s">
        <v>65</v>
      </c>
      <c r="G22" s="15" t="s">
        <v>47</v>
      </c>
      <c r="H22" s="15" t="s">
        <v>58</v>
      </c>
      <c r="I22" s="15" t="s">
        <v>47</v>
      </c>
      <c r="J22" s="15" t="s">
        <v>66</v>
      </c>
      <c r="K22" s="15" t="s">
        <v>47</v>
      </c>
      <c r="L22" s="39">
        <v>25</v>
      </c>
      <c r="M22" s="39">
        <v>11</v>
      </c>
      <c r="N22" s="39">
        <v>11</v>
      </c>
      <c r="O22" s="39">
        <v>4</v>
      </c>
      <c r="P22" s="39">
        <v>9</v>
      </c>
      <c r="Q22" s="39">
        <v>8</v>
      </c>
      <c r="R22" s="39">
        <v>2</v>
      </c>
      <c r="S22" s="12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8" customFormat="1" ht="12.75" customHeight="1" x14ac:dyDescent="0.2">
      <c r="A23" s="9" t="s">
        <v>96</v>
      </c>
      <c r="B23" s="10" t="s">
        <v>86</v>
      </c>
      <c r="C23" s="10" t="s">
        <v>77</v>
      </c>
      <c r="D23" s="11">
        <v>8450000</v>
      </c>
      <c r="E23" s="11">
        <v>3500000</v>
      </c>
      <c r="F23" s="16" t="s">
        <v>67</v>
      </c>
      <c r="G23" s="15" t="s">
        <v>47</v>
      </c>
      <c r="H23" s="15" t="s">
        <v>54</v>
      </c>
      <c r="I23" s="15" t="s">
        <v>54</v>
      </c>
      <c r="J23" s="15" t="s">
        <v>68</v>
      </c>
      <c r="K23" s="15" t="s">
        <v>54</v>
      </c>
      <c r="L23" s="39">
        <v>34</v>
      </c>
      <c r="M23" s="39">
        <v>12</v>
      </c>
      <c r="N23" s="39">
        <v>13</v>
      </c>
      <c r="O23" s="39">
        <v>3</v>
      </c>
      <c r="P23" s="39">
        <v>7</v>
      </c>
      <c r="Q23" s="39">
        <v>8</v>
      </c>
      <c r="R23" s="39">
        <v>4</v>
      </c>
      <c r="S23" s="12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x14ac:dyDescent="0.25">
      <c r="D24" s="17">
        <f>SUM(D15:D23)</f>
        <v>113112733</v>
      </c>
      <c r="E24" s="17">
        <f>SUM(E15:E23)</f>
        <v>43000000</v>
      </c>
      <c r="F24" s="17"/>
    </row>
    <row r="25" spans="1:84" x14ac:dyDescent="0.25">
      <c r="E25" s="17"/>
      <c r="F25" s="17"/>
      <c r="G25" s="17"/>
      <c r="H25" s="17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23 R15:R23" xr:uid="{F0E13803-6DB1-4D28-BD49-6CB07DA7889B}">
      <formula1>5</formula1>
    </dataValidation>
    <dataValidation type="decimal" operator="lessThanOrEqual" allowBlank="1" showInputMessage="1" showErrorMessage="1" error="max. 10" sqref="P15:Q23" xr:uid="{A7E65DD9-94F5-4669-99DE-752C547056EE}">
      <formula1>10</formula1>
    </dataValidation>
    <dataValidation type="decimal" operator="lessThanOrEqual" allowBlank="1" showInputMessage="1" showErrorMessage="1" error="max. 15" sqref="M15:N23" xr:uid="{749EA602-F7E1-4D63-9CAC-B95485A3B08E}">
      <formula1>15</formula1>
    </dataValidation>
    <dataValidation type="decimal" operator="lessThanOrEqual" allowBlank="1" showInputMessage="1" showErrorMessage="1" error="max. 40" sqref="L15:L23" xr:uid="{03E95603-9206-4649-8EB2-9A2C4D1D9A22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celovečerní hraný debut</vt:lpstr>
      <vt:lpstr>HB</vt:lpstr>
      <vt:lpstr>JarK</vt:lpstr>
      <vt:lpstr>JK</vt:lpstr>
      <vt:lpstr>OZ</vt:lpstr>
      <vt:lpstr>TCD</vt:lpstr>
      <vt:lpstr>'celovečerní hraný debut'!Oblast_tisku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2019-11-12T14:53:59Z</dcterms:modified>
</cp:coreProperties>
</file>